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данные'!$11:$11</definedName>
  </definedNames>
  <calcPr calcId="145621"/>
</workbook>
</file>

<file path=xl/calcChain.xml><?xml version="1.0" encoding="utf-8"?>
<calcChain xmlns="http://schemas.openxmlformats.org/spreadsheetml/2006/main">
  <c r="G166" i="8" l="1"/>
  <c r="G167" i="8"/>
  <c r="G168" i="8"/>
  <c r="G169" i="8"/>
  <c r="G170" i="8"/>
  <c r="G171" i="8"/>
  <c r="G172" i="8"/>
  <c r="G173" i="8"/>
  <c r="G174" i="8"/>
  <c r="G175" i="8"/>
  <c r="G176" i="8"/>
  <c r="G177" i="8"/>
  <c r="G178" i="8"/>
  <c r="G179" i="8"/>
  <c r="G180" i="8"/>
  <c r="G181" i="8"/>
  <c r="G182" i="8"/>
  <c r="G183" i="8"/>
  <c r="G184" i="8"/>
  <c r="G185" i="8"/>
  <c r="G186" i="8"/>
  <c r="G187" i="8"/>
  <c r="G188" i="8"/>
  <c r="G189" i="8"/>
  <c r="G190" i="8"/>
  <c r="G191" i="8"/>
  <c r="G192" i="8"/>
  <c r="G193" i="8"/>
  <c r="G194" i="8"/>
  <c r="G195" i="8"/>
  <c r="G196" i="8"/>
  <c r="G197" i="8"/>
  <c r="G198" i="8"/>
  <c r="G199" i="8"/>
  <c r="G200" i="8"/>
  <c r="G201" i="8"/>
  <c r="G202" i="8"/>
  <c r="G203" i="8"/>
  <c r="G204" i="8"/>
  <c r="G205" i="8"/>
  <c r="G206" i="8"/>
  <c r="G207" i="8"/>
  <c r="G208" i="8"/>
  <c r="G209" i="8"/>
  <c r="G210" i="8"/>
  <c r="G211" i="8"/>
  <c r="G212" i="8"/>
  <c r="G213" i="8"/>
  <c r="G214" i="8"/>
  <c r="G215" i="8"/>
  <c r="G216" i="8"/>
  <c r="G217" i="8"/>
  <c r="G218" i="8"/>
  <c r="G219" i="8"/>
  <c r="G220" i="8"/>
  <c r="G221" i="8"/>
  <c r="G222" i="8"/>
  <c r="G223" i="8"/>
  <c r="G224" i="8"/>
  <c r="G225" i="8"/>
  <c r="G226" i="8"/>
  <c r="G227" i="8"/>
  <c r="G228" i="8"/>
  <c r="G229" i="8"/>
  <c r="G230" i="8"/>
  <c r="G231" i="8"/>
  <c r="G232" i="8"/>
  <c r="G233" i="8"/>
  <c r="G234" i="8"/>
  <c r="G235" i="8"/>
  <c r="G236" i="8"/>
  <c r="G237" i="8"/>
  <c r="G238" i="8"/>
  <c r="G239" i="8"/>
  <c r="G240" i="8"/>
  <c r="G241" i="8"/>
  <c r="G242" i="8"/>
  <c r="G243" i="8"/>
  <c r="G244" i="8"/>
  <c r="G245" i="8"/>
  <c r="G246" i="8"/>
  <c r="G247" i="8"/>
  <c r="G248" i="8"/>
  <c r="G249" i="8"/>
  <c r="G250" i="8"/>
  <c r="G251" i="8"/>
  <c r="G16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5" i="8"/>
  <c r="I291" i="8" l="1"/>
  <c r="I166" i="8"/>
  <c r="I167" i="8"/>
  <c r="I168" i="8"/>
  <c r="I169" i="8"/>
  <c r="I170" i="8"/>
  <c r="I171" i="8"/>
  <c r="I172" i="8"/>
  <c r="I173" i="8"/>
  <c r="I174" i="8"/>
  <c r="I175" i="8"/>
  <c r="I176" i="8"/>
  <c r="I177" i="8"/>
  <c r="I178" i="8"/>
  <c r="I179" i="8"/>
  <c r="I180" i="8"/>
  <c r="I181" i="8"/>
  <c r="I182" i="8"/>
  <c r="I183" i="8"/>
  <c r="I184" i="8"/>
  <c r="I185" i="8"/>
  <c r="I186" i="8"/>
  <c r="I187" i="8"/>
  <c r="I188" i="8"/>
  <c r="I189" i="8"/>
  <c r="I190" i="8"/>
  <c r="I191" i="8"/>
  <c r="I192" i="8"/>
  <c r="I193" i="8"/>
  <c r="I194" i="8"/>
  <c r="I195" i="8"/>
  <c r="I196" i="8"/>
  <c r="I197" i="8"/>
  <c r="I198" i="8"/>
  <c r="I199" i="8"/>
  <c r="I200" i="8"/>
  <c r="I201" i="8"/>
  <c r="I202" i="8"/>
  <c r="I203" i="8"/>
  <c r="I204" i="8"/>
  <c r="I205" i="8"/>
  <c r="I206" i="8"/>
  <c r="I207" i="8"/>
  <c r="I208" i="8"/>
  <c r="I209" i="8"/>
  <c r="I210" i="8"/>
  <c r="I211" i="8"/>
  <c r="I212" i="8"/>
  <c r="I213" i="8"/>
  <c r="I214" i="8"/>
  <c r="I215" i="8"/>
  <c r="I216" i="8"/>
  <c r="I217" i="8"/>
  <c r="I218" i="8"/>
  <c r="I219" i="8"/>
  <c r="I220" i="8"/>
  <c r="I221" i="8"/>
  <c r="I222" i="8"/>
  <c r="I223" i="8"/>
  <c r="I224" i="8"/>
  <c r="I225" i="8"/>
  <c r="I226" i="8"/>
  <c r="I227" i="8"/>
  <c r="I228" i="8"/>
  <c r="I229" i="8"/>
  <c r="I230" i="8"/>
  <c r="I231" i="8"/>
  <c r="I232" i="8"/>
  <c r="I233" i="8"/>
  <c r="I234" i="8"/>
  <c r="I235" i="8"/>
  <c r="I236" i="8"/>
  <c r="I237" i="8"/>
  <c r="I238" i="8"/>
  <c r="I239" i="8"/>
  <c r="I240" i="8"/>
  <c r="I241" i="8"/>
  <c r="I242" i="8"/>
  <c r="I243" i="8"/>
  <c r="I244" i="8"/>
  <c r="I245" i="8"/>
  <c r="I246" i="8"/>
  <c r="I247" i="8"/>
  <c r="I248" i="8"/>
  <c r="I249" i="8"/>
  <c r="I250" i="8"/>
  <c r="I251" i="8"/>
  <c r="I16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I114" i="8"/>
  <c r="I115" i="8"/>
  <c r="I116" i="8"/>
  <c r="I117" i="8"/>
  <c r="I118" i="8"/>
  <c r="I119" i="8"/>
  <c r="I120" i="8"/>
  <c r="I121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15" i="8"/>
  <c r="I252" i="8" s="1"/>
</calcChain>
</file>

<file path=xl/sharedStrings.xml><?xml version="1.0" encoding="utf-8"?>
<sst xmlns="http://schemas.openxmlformats.org/spreadsheetml/2006/main" count="851" uniqueCount="540">
  <si>
    <t>Наименование</t>
  </si>
  <si>
    <t>Ед. изм.</t>
  </si>
  <si>
    <t>Базисные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</si>
  <si>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</si>
  <si>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</si>
  <si>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</si>
  <si>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</si>
  <si>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</si>
  <si>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</si>
  <si>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</si>
  <si>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</si>
  <si>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01.1.02.01-0003</t>
  </si>
  <si>
    <t>Асботекстолит, марка Г</t>
  </si>
  <si>
    <t>т</t>
  </si>
  <si>
    <t>01.1.02.08-0031</t>
  </si>
  <si>
    <t>Прокладки паронитовые</t>
  </si>
  <si>
    <t>кг</t>
  </si>
  <si>
    <t>01.3.01.02-0002</t>
  </si>
  <si>
    <t>Вазелин технический</t>
  </si>
  <si>
    <t>01.3.01.07-0009</t>
  </si>
  <si>
    <t>Спирт этиловый ректификованный технический, сорт I</t>
  </si>
  <si>
    <t>01.3.02.03-0001</t>
  </si>
  <si>
    <t>Ацетилен газообразный технический</t>
  </si>
  <si>
    <t>м3</t>
  </si>
  <si>
    <t>01.3.02.06-0011</t>
  </si>
  <si>
    <t>Углекислый газ</t>
  </si>
  <si>
    <t>01.3.02.08-0001</t>
  </si>
  <si>
    <t>Кислород газообразный технический</t>
  </si>
  <si>
    <t>01.3.02.09-0022</t>
  </si>
  <si>
    <t>Пропан-бутан смесь техническая</t>
  </si>
  <si>
    <t>01.3.05.38-0101</t>
  </si>
  <si>
    <t>Дибутилфталат технический, сорт I</t>
  </si>
  <si>
    <t>01.7.02.09-0002</t>
  </si>
  <si>
    <t>Шпагат бумажный</t>
  </si>
  <si>
    <t>01.7.03.01-0001</t>
  </si>
  <si>
    <t>Вода</t>
  </si>
  <si>
    <t>01.7.03.01-0002</t>
  </si>
  <si>
    <t>Вода водопроводная</t>
  </si>
  <si>
    <t>01.7.03.04-0001</t>
  </si>
  <si>
    <t>Электроэнергия</t>
  </si>
  <si>
    <t>кВт-ч</t>
  </si>
  <si>
    <t>01.7.06.05-0041</t>
  </si>
  <si>
    <t>Лента изоляционная прорезиненная односторонняя, ширина 20 мм, толщина 0,25-0,35 мм</t>
  </si>
  <si>
    <t>01.7.06.05-0042</t>
  </si>
  <si>
    <t>Лента липкая изоляционная на поликасиновом компаунде, ширина 20-30 мм, толщина от 0,14 до 0,19 мм</t>
  </si>
  <si>
    <t>01.7.06.07-0002</t>
  </si>
  <si>
    <t>Лента монтажная, тип ЛМ-5</t>
  </si>
  <si>
    <t>10 м</t>
  </si>
  <si>
    <t>01.7.06.12-0004</t>
  </si>
  <si>
    <t>Лента киперная, ширина 40 мм</t>
  </si>
  <si>
    <t>100 м</t>
  </si>
  <si>
    <t>01.7.07.08-0003</t>
  </si>
  <si>
    <t>Мыло хозяйственное твердое 72%</t>
  </si>
  <si>
    <t>шт</t>
  </si>
  <si>
    <t>01.7.07.12-0024</t>
  </si>
  <si>
    <t>Пленка полиэтиленовая, толщина 0,15 мм</t>
  </si>
  <si>
    <t>м2</t>
  </si>
  <si>
    <t>01.7.07.29-0101</t>
  </si>
  <si>
    <t>Очес льняной</t>
  </si>
  <si>
    <t>01.7.11.04-0071</t>
  </si>
  <si>
    <t>Проволока сварочная легированная, диаметр 2 мм</t>
  </si>
  <si>
    <t>01.7.11.06-0002</t>
  </si>
  <si>
    <t>Флюс АН-47</t>
  </si>
  <si>
    <t>01.7.11.07-0032</t>
  </si>
  <si>
    <t>Электроды сварочные Э42, диаметр 4 мм</t>
  </si>
  <si>
    <t>01.7.11.07-0034</t>
  </si>
  <si>
    <t>Электроды сварочные Э42А, диаметр 4 мм</t>
  </si>
  <si>
    <t>01.7.11.07-0036</t>
  </si>
  <si>
    <t>Электроды сварочные Э46, диаметр 4 мм</t>
  </si>
  <si>
    <t>01.7.11.07-0040</t>
  </si>
  <si>
    <t>Электроды сварочные Э50А, диаметр 4 мм</t>
  </si>
  <si>
    <t>01.7.11.07-0041</t>
  </si>
  <si>
    <t>Электроды сварочные Э55, диаметр 4 мм</t>
  </si>
  <si>
    <t>01.7.11.07-0044</t>
  </si>
  <si>
    <t>Электроды сварочные Э42, диаметр 5 мм</t>
  </si>
  <si>
    <t>01.7.11.07-0054</t>
  </si>
  <si>
    <t>Электроды сварочные Э42, диаметр 6 мм</t>
  </si>
  <si>
    <t>01.7.11.07-0056</t>
  </si>
  <si>
    <t>Электроды сварочные Э46, диаметр 6 мм</t>
  </si>
  <si>
    <t>01.7.14.04-0011</t>
  </si>
  <si>
    <t>Полиэтиленполиамин технический</t>
  </si>
  <si>
    <t>01.7.15.02-0042</t>
  </si>
  <si>
    <t>Болты анкерные с гайкой, диаметр 16 мм, длина 110 мм</t>
  </si>
  <si>
    <t>100 шт</t>
  </si>
  <si>
    <t>01.7.15.02-0085</t>
  </si>
  <si>
    <t>Болты с шестигранной головкой, диаметр 16 (18) мм</t>
  </si>
  <si>
    <t>01.7.15.03-0031</t>
  </si>
  <si>
    <t>Болты с гайками и шайбами оцинкованные, диаметр 6 мм</t>
  </si>
  <si>
    <t>01.7.15.03-0032</t>
  </si>
  <si>
    <t>Болты с гайками и шайбами оцинкованные, диаметр 8 мм</t>
  </si>
  <si>
    <t>01.7.15.03-0042</t>
  </si>
  <si>
    <t>Болты с гайками и шайбами строительные</t>
  </si>
  <si>
    <t>01.7.15.04-0045</t>
  </si>
  <si>
    <t>Винты самонарезающие для крепления профилированного настила и панелей к несущим конструкциям</t>
  </si>
  <si>
    <t>01.7.15.06-0111</t>
  </si>
  <si>
    <t>Гвозди строительные</t>
  </si>
  <si>
    <t>01.7.15.07-0007</t>
  </si>
  <si>
    <t>Дюбели пластмассовые, диаметр 14 мм</t>
  </si>
  <si>
    <t>01.7.15.07-0014</t>
  </si>
  <si>
    <t>Дюбели распорные полипропиленовые</t>
  </si>
  <si>
    <t>01.7.15.08-0011</t>
  </si>
  <si>
    <t>Заклепки комбинированные для соединения профилированного стального настила и разнообразных листовых деталей</t>
  </si>
  <si>
    <t>01.7.15.11-0049</t>
  </si>
  <si>
    <t>Шайбы оцинкованные, диаметр 18 мм</t>
  </si>
  <si>
    <t>01.7.15.14-0165</t>
  </si>
  <si>
    <t>Шурупы с полукруглой головкой 4х40 мм</t>
  </si>
  <si>
    <t>01.7.17.11-0001</t>
  </si>
  <si>
    <t>Бумага шлифовальная</t>
  </si>
  <si>
    <t>01.7.19.04-0031</t>
  </si>
  <si>
    <t>Прокладки резиновые (пластина техническая прессованная)</t>
  </si>
  <si>
    <t>01.7.19.07-0005</t>
  </si>
  <si>
    <t>Резина сырая</t>
  </si>
  <si>
    <t>01.7.20.04-0003</t>
  </si>
  <si>
    <t>Нитки суровые</t>
  </si>
  <si>
    <t>01.7.20.04-0005</t>
  </si>
  <si>
    <t>Нитки швейные</t>
  </si>
  <si>
    <t>01.7.20.08-0051</t>
  </si>
  <si>
    <t>Ветошь</t>
  </si>
  <si>
    <t>01.7.20.08-0071</t>
  </si>
  <si>
    <t>Канат пеньковый пропитанный</t>
  </si>
  <si>
    <t>01.7.20.08-0111</t>
  </si>
  <si>
    <t>Рогожа</t>
  </si>
  <si>
    <t>02.3.01.02-1011</t>
  </si>
  <si>
    <t>Песок природный I класс, средний, круглые сита</t>
  </si>
  <si>
    <t>03.1.02.03-0011</t>
  </si>
  <si>
    <t>Известь строительная негашеная комовая, сорт I</t>
  </si>
  <si>
    <t>04.3.01.12-0002</t>
  </si>
  <si>
    <t>Раствор кладочный, цементно-известковый, М25</t>
  </si>
  <si>
    <t>07.2.07.04-0007</t>
  </si>
  <si>
    <t>Конструкции стальные индивидуальные решетчатые сварные, масса до 0,1 т</t>
  </si>
  <si>
    <t>07.2.07.12-0020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</si>
  <si>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</si>
  <si>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07.2.07.13-0171</t>
  </si>
  <si>
    <t>Подкладки металлические</t>
  </si>
  <si>
    <t>07.2.07.13-0201</t>
  </si>
  <si>
    <t>Стяжки винтовые</t>
  </si>
  <si>
    <t>08.1.02.11-0001</t>
  </si>
  <si>
    <t>Поковки из квадратных заготовок, масса 1,8 кг</t>
  </si>
  <si>
    <t>08.1.02.11-0003</t>
  </si>
  <si>
    <t>Поковки из квадратных заготовок, масса 2,825 кг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</si>
  <si>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</si>
  <si>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</si>
  <si>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08.3.03.04-0012</t>
  </si>
  <si>
    <t>Проволока светлая, диаметр 1,1 мм</t>
  </si>
  <si>
    <t>08.3.03.05-0003</t>
  </si>
  <si>
    <t>Проволока канатная оцинкованная, диаметр 5,5 мм</t>
  </si>
  <si>
    <t>08.3.03.06-0002</t>
  </si>
  <si>
    <t>Проволока горячекатаная в мотках, диаметр 6,3-6,5 мм</t>
  </si>
  <si>
    <t>08.3.05.02-0052</t>
  </si>
  <si>
    <t>Прокат толстолистовой горячекатаный марка стали Ст3, толщина 2-6 мм</t>
  </si>
  <si>
    <t>08.3.05.02-0058</t>
  </si>
  <si>
    <t>Прокат толстолистовой горячекатаный в листах, марка стали Ст3, толщина 6-8 мм</t>
  </si>
  <si>
    <t>08.3.07.01-0011</t>
  </si>
  <si>
    <t>Прокат полосовой, горячекатаный, марка стали Ст6сп, ширина 100-200 мм, толщина 10-75 мм</t>
  </si>
  <si>
    <t>08.3.11.01-0032</t>
  </si>
  <si>
    <t>Сталь швеллерная, перфорированная ШП, марка Ст3, размер 60х35 мм</t>
  </si>
  <si>
    <t>м</t>
  </si>
  <si>
    <t>08.3.11.01-0091</t>
  </si>
  <si>
    <t>Швеллеры № 40, марка стали Ст0</t>
  </si>
  <si>
    <t>08.4.01.01-0022</t>
  </si>
  <si>
    <t>Детали анкерные с резьбой из прямых или гнутых круглых стержней</t>
  </si>
  <si>
    <t>08.4.03.04-0001</t>
  </si>
  <si>
    <t>Сталь арматурная, горячекатаная, класс А-I, А-II, А-III</t>
  </si>
  <si>
    <t>10.3.02.03-0011</t>
  </si>
  <si>
    <t>Припои оловянно-свинцовые бессурьмянистые, марка ПОС30</t>
  </si>
  <si>
    <t>10.3.02.03-0012</t>
  </si>
  <si>
    <t>Припои оловянно-свинцовые бессурьмянистые, марка ПОС40</t>
  </si>
  <si>
    <t>11.1.02.04-0031</t>
  </si>
  <si>
    <t>Лесоматериалы круглые, хвойных пород, для строительства, диаметр 14-24 см, длина 3-6,5 м</t>
  </si>
  <si>
    <t>11.1.03.01-0077</t>
  </si>
  <si>
    <t>Бруски обрезные, хвойных пород, длина 4-6,5 м, ширина 75-150 мм, толщина 40-75 мм, сорт I</t>
  </si>
  <si>
    <t>11.1.03.01-0079</t>
  </si>
  <si>
    <t>Бруски обрезные, хвойных пород, длина 4-6,5 м, ширина 75-150 мм, толщина 40-75 мм, сорт III</t>
  </si>
  <si>
    <t>11.1.03.06-0087</t>
  </si>
  <si>
    <t>Доска обрезная, хвойных пород, ширина 75-150 мм, толщина 25 мм, длина 4-6,5 м, сорт III</t>
  </si>
  <si>
    <t>11.1.03.06-0091</t>
  </si>
  <si>
    <t>Доска обрезная, хвойных пород, ширина 75-150 мм, толщина 32-40 мм, длина 4-6,5 м, сорт III</t>
  </si>
  <si>
    <t>11.1.03.06-0094</t>
  </si>
  <si>
    <t>Доска обрезная, хвойных пород, ширина 75-150 мм, толщина 44 мм и более, длина 4-6,5 м, сорт II</t>
  </si>
  <si>
    <t>11.1.03.06-0095</t>
  </si>
  <si>
    <t>Доска обрезная, хвойных пород, ширина 75-150 мм, толщина 44 мм и более, длина 4-6,5 м, сорт III</t>
  </si>
  <si>
    <t>11.2.13.04-0011</t>
  </si>
  <si>
    <t>Щиты из досок, толщина 25 мм</t>
  </si>
  <si>
    <t>12.1.02.06-0012</t>
  </si>
  <si>
    <t>Рубероид кровельный РКК-350</t>
  </si>
  <si>
    <t>14.1.04.02-0014</t>
  </si>
  <si>
    <t>Клей резиновый П-9</t>
  </si>
  <si>
    <t>14.2.04.01-0001</t>
  </si>
  <si>
    <t>Смола каменноугольная для дорожного строительства</t>
  </si>
  <si>
    <t>14.4.01.01-0003</t>
  </si>
  <si>
    <t>Грунтовка ГФ-021</t>
  </si>
  <si>
    <t>14.4.01.19-0003</t>
  </si>
  <si>
    <t>Грунтовка ХС-059, красно-коричневая</t>
  </si>
  <si>
    <t>14.4.02.04-0142</t>
  </si>
  <si>
    <t>Краска масляная земляная МА-0115, мумия, сурик железный</t>
  </si>
  <si>
    <t>14.4.02.09-0001</t>
  </si>
  <si>
    <t>Краска</t>
  </si>
  <si>
    <t>14.4.03.03-0002</t>
  </si>
  <si>
    <t>Лак битумный БТ-123</t>
  </si>
  <si>
    <t>14.4.03.17-0011</t>
  </si>
  <si>
    <t>Лак электроизоляционный 318</t>
  </si>
  <si>
    <t>14.4.04.04-0005</t>
  </si>
  <si>
    <t>Эмаль кремнийорганическая КО-811, зеленая</t>
  </si>
  <si>
    <t>14.4.04.09-0017</t>
  </si>
  <si>
    <t>Эмаль ХВ-124, защитная, зеленая</t>
  </si>
  <si>
    <t>14.4.04.09-0027</t>
  </si>
  <si>
    <t>Эмаль перхлорвиниловая ХВ-1120</t>
  </si>
  <si>
    <t>14.5.05.01-0011</t>
  </si>
  <si>
    <t>Олифа комбинированная для отделочных работ внутри помещений</t>
  </si>
  <si>
    <t>14.5.06.01-0002</t>
  </si>
  <si>
    <t>Паста полимерная однокомпонентная гидроизоляционная расширяющаяся для герметизации конструкционных швов и стыков (310 мл)</t>
  </si>
  <si>
    <t>14.5.09.02-0002</t>
  </si>
  <si>
    <t>Ксилол нефтяной, марка А</t>
  </si>
  <si>
    <t>14.5.09.04-0111</t>
  </si>
  <si>
    <t>Отвердитель № 1</t>
  </si>
  <si>
    <t>14.5.09.07-0022</t>
  </si>
  <si>
    <t>Растворитель № 646</t>
  </si>
  <si>
    <t>14.5.09.07-0027</t>
  </si>
  <si>
    <t>Растворитель № 649</t>
  </si>
  <si>
    <t>14.5.09.07-0030</t>
  </si>
  <si>
    <t>Растворитель Р-4</t>
  </si>
  <si>
    <t>14.5.09.11-0102</t>
  </si>
  <si>
    <t>Уайт-спирит</t>
  </si>
  <si>
    <t>20.1.02.14-0001</t>
  </si>
  <si>
    <t>Серьга</t>
  </si>
  <si>
    <t>20.1.02.20-0001</t>
  </si>
  <si>
    <t>Анкер тросовый</t>
  </si>
  <si>
    <t>20.1.02.23-0082</t>
  </si>
  <si>
    <t>Перемычки гибкие, тип ПГС-50</t>
  </si>
  <si>
    <t>10 шт</t>
  </si>
  <si>
    <t>20.5.04.11-0021</t>
  </si>
  <si>
    <t>Зажимы</t>
  </si>
  <si>
    <t>25.1.01.04-0031</t>
  </si>
  <si>
    <t>Шпалы непропитанные для железных дорог, тип I</t>
  </si>
  <si>
    <t>999-9950</t>
  </si>
  <si>
    <t>Вспомогательные ненормируемые ресурсы (2% от Оплаты труда рабочих)</t>
  </si>
  <si>
    <t>руб</t>
  </si>
  <si>
    <t>ТЦ_01.7.06.01_78_7804572890_01.06.2021_02</t>
  </si>
  <si>
    <t>м.п</t>
  </si>
  <si>
    <t xml:space="preserve">   - КА "КР" поз.5. Профиль ПНБ  20х15</t>
  </si>
  <si>
    <t xml:space="preserve">   - КА "КР" поз.6. Профиль ПНР Эконом  20х4</t>
  </si>
  <si>
    <t>ТЦ_01.7.15.02_78_7804526950_21.05.2021_02</t>
  </si>
  <si>
    <t>Анкерный болт с крюком 12х130 ( п. 607 КА)</t>
  </si>
  <si>
    <t>шт.</t>
  </si>
  <si>
    <t>ТЦ_01.7.15.05_78_7810781524_01.06.2021_02</t>
  </si>
  <si>
    <t>КА "КР" поз.7. Гайка М12,</t>
  </si>
  <si>
    <t>ТЦ_01.7.15.11_78_7810781524_01.06.2021_02</t>
  </si>
  <si>
    <t>КА "КР" поз.8. Шайба М12,</t>
  </si>
  <si>
    <t>ТЦ_01.7.15.12_78_7810781524_01.06.2021_02</t>
  </si>
  <si>
    <t>КА "КР" поз.9. Шпилька М12, длина 1 м, для изготовления трех деталей.</t>
  </si>
  <si>
    <t>ТЦ_01.8.01.06_52_5257168646_16.06.2021_02</t>
  </si>
  <si>
    <t>Сетка стеклопластиковая Ø2мм (50х50) карта 1х2</t>
  </si>
  <si>
    <t>ТЦ_04.3.02.21_63_6317152074_05.07.2021_02</t>
  </si>
  <si>
    <t>КА поз.13 Гидробетон наливной, расход 2кг/м2 при толщине 1 мм</t>
  </si>
  <si>
    <t>ТЦ_07.2.05.03_63_6330080735_07.08.2021_02</t>
  </si>
  <si>
    <t>КА "КР" поз.11. Коммерческое предложение стоимости стеклопластиковых сборных единиц</t>
  </si>
  <si>
    <t>компл</t>
  </si>
  <si>
    <t>ТЦ_14.1.06.06_77_7722747362_01.06.2021_02</t>
  </si>
  <si>
    <t xml:space="preserve">   - КА "КР" поз.4. клеевой состав Hilti Hit-RE500/330 мл</t>
  </si>
  <si>
    <t xml:space="preserve">   - КА "КР" поз.4. клеевой состав Hilti Hit-RE500/330 мл: для поз. 3 объем 26 мл; для поз.4 объем 6 мл.</t>
  </si>
  <si>
    <t>ТЦ_14.2.03.05_63_6317152074_05.07.2021_02</t>
  </si>
  <si>
    <t xml:space="preserve">   - КА "КР" поз.3. Кальматрон-Адгезив, расход 1,5 кг/м2 при толщине 1 мм</t>
  </si>
  <si>
    <t xml:space="preserve">   - КА" КР" поз.3. Кальматрон-Адгезив, расход 1,5 кг/м2 при толщине 1 мм</t>
  </si>
  <si>
    <t>ТЦ_14.2.05.01_63_6317152074_05.07.2021_02</t>
  </si>
  <si>
    <t>КА "КР" поз.1. Кальматрон-Шовный, расход 1кг/п.м сечением шва 20х20 мм, 1,5кг/п.м сечением 20х30 мм</t>
  </si>
  <si>
    <t>ТЦ_14.2.05.01_63_6319702090_01.06.2021_02</t>
  </si>
  <si>
    <t>КА "КР" поз.2. ремонтный состав "Гидробетон СРГ-Ф2", расход 1,7 кг/м2 при толщине нанесения 1 мм</t>
  </si>
  <si>
    <t>ТЦ_18.1.02.02_78_7733672493_24.06.2021_02</t>
  </si>
  <si>
    <t xml:space="preserve">   - КА "ТХ" п.35. Затвор дисковый поворотный, тип AVK Desponia Plus Дн 200, с рычагом</t>
  </si>
  <si>
    <t xml:space="preserve">   - КА "ТХ" п.36.Затвор дисковый поворотный, тип AVK Desponia Plus Дн 150, с рычагом</t>
  </si>
  <si>
    <t xml:space="preserve">   - КА "ТХ" п.38.Затвор дисковый поворотный, тип AVK Desponia Plus Дн 100, с рычагом</t>
  </si>
  <si>
    <t>ТЦ_20.1.02.18_78_7804526950_21.05.2021_02</t>
  </si>
  <si>
    <t>Крепежные ремешки черные атмосферные JSS 100-2,5 ( п. 614 КА)</t>
  </si>
  <si>
    <t>ТЦ_20.1.02.21_77_7707707132_21.05.2021_02</t>
  </si>
  <si>
    <t>Тальреп крюк-кольцо М12х140 (п. 610 КА)</t>
  </si>
  <si>
    <t>ТЦ_20.1.02.21_78_7804526950_21.05.2021_02</t>
  </si>
  <si>
    <t>Узел крепления УК-Н-01 (п. 618 КА)</t>
  </si>
  <si>
    <t>ТЦ_20.5.02.02_77_7707707132_21.05.2021_02</t>
  </si>
  <si>
    <t>Клеммник винтовой до 2,5 мм.кв.(серый) (п. 624 КА)</t>
  </si>
  <si>
    <t>ТЦ_20.5.02.03_78_7804526950_21.05.2021_02</t>
  </si>
  <si>
    <t>Монтажная коробка BOLD BR-203 (п. 617 КА)</t>
  </si>
  <si>
    <t>ТЦ_21.1.04.01_78_7804526950_21.05.2021_02</t>
  </si>
  <si>
    <t>Кабель витая пара U/UTP cat. 5e 4x2x24 AWG Solid, PE, _x000D_
черный TDM (п. 621 КА)</t>
  </si>
  <si>
    <t>ТЦ_22.2.02.08_78_7804526950_21.05.2021_02</t>
  </si>
  <si>
    <t xml:space="preserve">   - Кронштейн BR-101 (п. 615 КА)</t>
  </si>
  <si>
    <t xml:space="preserve">   - Кронштейн BR-103 (п. 616 КА)</t>
  </si>
  <si>
    <t>ТЦ_22.2.02.20_78_7804526950_21.05.2021_02</t>
  </si>
  <si>
    <t>Трос для растяжки оцинкованный диаметром 4 мм (п. 612 КА)</t>
  </si>
  <si>
    <t>Хомут ленточный для опоры (п. 611 КА)</t>
  </si>
  <si>
    <t>ТЦ_23.8.05.05_77_3662265082_01.06.2021_02</t>
  </si>
  <si>
    <t xml:space="preserve">   - КА "ТХ" п.17. Вставка демонтажная DN125 PN10</t>
  </si>
  <si>
    <t xml:space="preserve">   - КА "ТХ" п.18. Вставка демонтажная DN150 PN10</t>
  </si>
  <si>
    <t>ТЦ_24.3.02.01_77_7724387563_01.06.2021_02</t>
  </si>
  <si>
    <t xml:space="preserve">   - КА "ТХ" поз.22. Труба полипропиленовая SDR11  ø110 со слоем УФ-защиты</t>
  </si>
  <si>
    <t xml:space="preserve">   - КА "ТХ" поз.32. Труба полипропиленовая SDR11 ø63 со слоем УФ-защиты</t>
  </si>
  <si>
    <t xml:space="preserve">   - КА "ТХ"ТХ" поз.24. Труба полипропиленовая SDR 17,6 ø200 со слоем УФ-защиты</t>
  </si>
  <si>
    <t xml:space="preserve">   - КА поз.23. Труба полипропиленовая SDR 17,6 ø160 со слоем УФ-защиты</t>
  </si>
  <si>
    <t>ТЦ_24.3.05.01_77_7724387563_01.06.2021_02</t>
  </si>
  <si>
    <t xml:space="preserve">   - КА "ТХ" поз. 29. Втулка с буртиком aquatherm fusiotherm SDR 11 ø63</t>
  </si>
  <si>
    <t xml:space="preserve">   - КА "ТХ" поз.25. Втулка с буртиком aquatherm fusiotherm SDR 11 ø110</t>
  </si>
  <si>
    <t xml:space="preserve">   - КА "ТХ" поз.26. Втулка с буртиком aquatherm fusiotherm SDR 17,6 ø160</t>
  </si>
  <si>
    <t xml:space="preserve">   - КА ТХ" поз.27. Втулка с буртиком aquatherm fusiotherm SDR 17,6 ø200</t>
  </si>
  <si>
    <t>ТЦ_24.3.05.16_77_7724387563_01.06.2021_02</t>
  </si>
  <si>
    <t xml:space="preserve">   - КА "ТХ" поз.28. Угольник 90° РР SDR 11 ø110 со слоем УФ-защиты</t>
  </si>
  <si>
    <t xml:space="preserve">   - КА "ТХ" поз.30. Угольник 90° РР SDR 17,6 ø160 со слоем УФ-защиты</t>
  </si>
  <si>
    <t xml:space="preserve">   - КА "ТХ" поз.31. Угольник 90° РР SDR 17,6 ø200 со слоем УФ-защиты</t>
  </si>
  <si>
    <t>ТЦ_25.2.01.06_78_7804526950_21.05.2021_02</t>
  </si>
  <si>
    <t>Зажим для стальных канатов для троса 4 мм (п. 608 КА)</t>
  </si>
  <si>
    <t>ТЦ_25.2.01.11_78_7804526950_21.05.2021_02</t>
  </si>
  <si>
    <t>Коуш 4 мм (п. 609 КА)</t>
  </si>
  <si>
    <t>ФССЦ-01.7.03.01-0001</t>
  </si>
  <si>
    <t>ФССЦ-01.7.15.14-0061</t>
  </si>
  <si>
    <t>Шурупы-саморезы 3,5х45 мм  (расход 3шт /м2), масса 7,3 гр/шт</t>
  </si>
  <si>
    <t>ФССЦ-01.7.17.04-0002</t>
  </si>
  <si>
    <t>Канат алмазный для резки по бетону и железобетону, диаметр 10,5 мм</t>
  </si>
  <si>
    <t>ФССЦ-01.7.17.09-0061</t>
  </si>
  <si>
    <t>Сверло кольцевое алмазное, диаметр 5 мм</t>
  </si>
  <si>
    <t>ФССЦ-01.7.17.09-0062</t>
  </si>
  <si>
    <t>Сверло кольцевое алмазное, диаметр 20 мм</t>
  </si>
  <si>
    <t>ФССЦ-01.7.17.09-0065</t>
  </si>
  <si>
    <t>Сверло кольцевое алмазное, диаметр 40 мм</t>
  </si>
  <si>
    <t>ФССЦ-02.3.01.07-0002</t>
  </si>
  <si>
    <t>Песок кварцевый</t>
  </si>
  <si>
    <t>ФССЦ-04.1.02.01-0007</t>
  </si>
  <si>
    <t>Смеси бетонные мелкозернистого бетона (БСМ), класс В20 (М250)</t>
  </si>
  <si>
    <t>ФССЦ-04.1.02.05-0007</t>
  </si>
  <si>
    <t xml:space="preserve">   - Смеси бетонные тяжелого бетона (БСТ), класс В20 (М250)</t>
  </si>
  <si>
    <t xml:space="preserve">   - Смеси бетонные тяжелого бетона (БСТ), класс В20 (М250), повышение марки водонепроницаемости до W6 F300</t>
  </si>
  <si>
    <t xml:space="preserve">   - Смеси бетонные тяжелого бетона (БСТ), класс В20 (М250), повышение марки водонепроницаемости до W8</t>
  </si>
  <si>
    <t>ФССЦ-04.1.02.05-0009</t>
  </si>
  <si>
    <t xml:space="preserve">   - Смеси бетонные тяжелого бетона (БСТ), класс В25 (М350)</t>
  </si>
  <si>
    <t xml:space="preserve">   - Смеси бетонные тяжелого бетона (БСТ), класс В25 (М350) W8 F150</t>
  </si>
  <si>
    <t xml:space="preserve">   - Смеси бетонные тяжелого бетона (БСТ), класс В25 (М350) повышение до W8 F300</t>
  </si>
  <si>
    <t>ФССЦ-04.3.02.09-0802</t>
  </si>
  <si>
    <t>Смесь сухая: гидроизоляционная проникающая "Кальматрон" (ТУ 5745-001-47517383-00)</t>
  </si>
  <si>
    <t>ФССЦ-08.3.11.01-0047</t>
  </si>
  <si>
    <t>Швеллеры № 10-14, марка стали 18сп</t>
  </si>
  <si>
    <t>ФССЦ-08.3.12.06-0021</t>
  </si>
  <si>
    <t>Сталь, марка 08Х18Н10Т</t>
  </si>
  <si>
    <t>ФССЦ-08.4.01.02-0014</t>
  </si>
  <si>
    <t>Детали закладные и накладные изготовленные: с применением сварки, гнутья, сверления (пробивки) отверстий (при наличии одной из этих операций или всего перечня в любых сочетаниях) поставляемые приваренными к стержням каркасов и сеток</t>
  </si>
  <si>
    <t>ФССЦ-08.4.03.02-0002</t>
  </si>
  <si>
    <t xml:space="preserve">   - Сталь арматурная, горячекатаная, гладкая, класс А-I, диаметр 8 мм</t>
  </si>
  <si>
    <t>ФССЦ-08.4.03.02-0003</t>
  </si>
  <si>
    <t>Сталь арматурная, горячекатаная, гладкая, класс А-I, диаметр 10 мм</t>
  </si>
  <si>
    <t>ФССЦ-08.4.03.03-0031</t>
  </si>
  <si>
    <t>Сталь арматурная, горячекатаная, периодического профиля, класс А-III, диаметр 10 мм</t>
  </si>
  <si>
    <t>ФССЦ-08.4.03.03-0032</t>
  </si>
  <si>
    <t xml:space="preserve">   - Сталь арматурная, горячекатаная, периодического профиля, класс А-III, диаметр 12 мм</t>
  </si>
  <si>
    <t>ФССЦ-08.4.03.03-0034</t>
  </si>
  <si>
    <t>Сталь арматурная, горячекатаная, периодического профиля, класс А-III, диаметр 16-18 мм</t>
  </si>
  <si>
    <t>ФССЦ-08.4.03.03-0035</t>
  </si>
  <si>
    <t>Сталь арматурная, горячекатаная, периодического профиля, класс А-III, диаметр 20-22 мм</t>
  </si>
  <si>
    <t>ФССЦ-14.4.01.09-0430</t>
  </si>
  <si>
    <t>Грунтовка двухкомпонентная на основе эпоксидной смолы, аналог "Унипол СБЭ-111, расход 0,24кг/м2 за 1слой на 100 мкм</t>
  </si>
  <si>
    <t>ФССЦ-14.4.04.09-0025</t>
  </si>
  <si>
    <t>Эмаль ХВ-1100, серая</t>
  </si>
  <si>
    <t>ФССЦ-14.4.04.09-0027</t>
  </si>
  <si>
    <t>ФССЦ-14.5.06.01-0002</t>
  </si>
  <si>
    <t>ФССЦ-20.2.08.01-0003</t>
  </si>
  <si>
    <t>DIN-рейка металлическая ТН 35/7,5 длина 1000 мм</t>
  </si>
  <si>
    <t>ФССЦ-21.1.06.10-0408</t>
  </si>
  <si>
    <t>Кабель силовой с медными жилами ВВГнг(A)-LS 5х4ок(N, РЕ)-1000</t>
  </si>
  <si>
    <t>1000 м</t>
  </si>
  <si>
    <t>ФССЦ-23.1.02.04-0032</t>
  </si>
  <si>
    <t>Сальник набивной (серия 5.900-2) длиной 300 мм, диаметром условного прохода 800 мм</t>
  </si>
  <si>
    <t>ФССЦ-23.1.03.03-0025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</si>
  <si>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600 мм</t>
  </si>
  <si>
    <t>ФССЦ-23.1.03.03-0027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</si>
  <si>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800 мм</t>
  </si>
  <si>
    <t>ФССЦ-23.1.03.04-0021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</si>
  <si>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50 мм</t>
  </si>
  <si>
    <t>ФССЦ-23.1.03.04-0024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</si>
  <si>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100 мм</t>
  </si>
  <si>
    <t>ФССЦ-23.1.03.04-0026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</si>
  <si>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150 мм</t>
  </si>
  <si>
    <t>ФССЦ-23.1.03.04-0028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</si>
  <si>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200 мм</t>
  </si>
  <si>
    <t>ФССЦ-23.1.03.04-0029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</si>
  <si>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250 мм</t>
  </si>
  <si>
    <t>ФССЦ-23.1.03.04-0030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</si>
  <si>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300 мм</t>
  </si>
  <si>
    <t>ФССЦ-23.1.03.04-0032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</si>
  <si>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400 мм</t>
  </si>
  <si>
    <t>ФССЦ-23.1.03.04-0034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</si>
  <si>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500 мм</t>
  </si>
  <si>
    <t>ФССЦ-23.5.01.08-0014</t>
  </si>
  <si>
    <t>Трубы стальные электросварные прямошовные и спиральношовные, класс прочности К38, наружный диаметр 426 мм, толщина стенки 6 мм</t>
  </si>
  <si>
    <t>ФССЦ-23.5.01.08-0025</t>
  </si>
  <si>
    <t>Трубы стальные электросварные прямошовные и спиральношовные, класс прочности К38, наружный диаметр 530 мм, толщина стенки 8 мм</t>
  </si>
  <si>
    <t>ФССЦ-23.5.01.08-0032</t>
  </si>
  <si>
    <t>Трубы стальные электросварные прямошовные и спиральношовные, класс прочности К38, наружный диаметр 630 мм, толщина стенки 7 мм</t>
  </si>
  <si>
    <t>ФССЦ-23.5.01.08-0033</t>
  </si>
  <si>
    <t>Трубы стальные электросварные прямошовные и спиральношовные, класс прочности К38, наружный диаметр 630 мм, толщина стенки 8 мм</t>
  </si>
  <si>
    <t>ФССЦ-23.5.01.08-0049</t>
  </si>
  <si>
    <t>Трубы стальные электросварные прямошовные и спиральношовные, класс прочности К38, наружный диаметр 820 мм, толщина стенки 8 мм</t>
  </si>
  <si>
    <t>ФССЦ-23.5.02.02-0034</t>
  </si>
  <si>
    <t>Трубы стальные электросварные прямошовные со снятой фаской из стали марок БСт2кп-БСт4кп и БСт2пс-БСт4пс, наружный диаметр 57 мм, толщина стенки 3,5 мм</t>
  </si>
  <si>
    <t>ФССЦ-23.5.02.02-0056</t>
  </si>
  <si>
    <t>Трубы стальные электросварные прямошовные со снятой фаской из стали марок БСт2кп-БСт4кп и БСт2пс-БСт4пс, наружный диаметр 108 мм, толщина стенки 4 мм</t>
  </si>
  <si>
    <t>ФССЦ-23.5.02.02-0074</t>
  </si>
  <si>
    <t>Трубы стальные электросварные прямошовные со снятой фаской из стали марок БСт2кп-БСт4кп и БСт2пс-БСт4пс, наружный диаметр 159 мм, толщина стенки 4,5 мм</t>
  </si>
  <si>
    <t>ФССЦ-23.5.02.02-0088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</si>
  <si>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6 мм</t>
  </si>
  <si>
    <t>ФССЦ-23.5.02.02-0094</t>
  </si>
  <si>
    <t>Трубы стальные электросварные прямошовные со снятой фаской из стали марок БСт2кп-БСт4кп и БСт2пс-БСт4пс, наружный диаметр 273 мм, толщина стенки 6 мм</t>
  </si>
  <si>
    <t>ФССЦ-23.5.02.02-0100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</si>
  <si>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6 мм</t>
  </si>
  <si>
    <t>ФССЦ-23.8.03.11-0343</t>
  </si>
  <si>
    <t>Фланцы стальные, марка стали 20 и 25, температурный предел применения от-30 °C до 425 °C, номинальное давление 1,0 МПа, номинальный диаметр 50 мм</t>
  </si>
  <si>
    <t>ФССЦ-23.8.03.11-0346</t>
  </si>
  <si>
    <t>Фланцы стальные, марка стали 20 и 25, температурный предел применения от-30 °C до 425 °C, номинальное давление 1,0 МПа, номинальный диаметр 100 мм</t>
  </si>
  <si>
    <t>ФССЦ-23.8.03.11-0347</t>
  </si>
  <si>
    <t>Фланцы стальные, марка стали 20 и 25, температурный предел применения от-30 °C до 425 °C, номинальное давление 1,0 МПа, номинальный диаметр 125 мм</t>
  </si>
  <si>
    <t>ФССЦ-23.8.03.11-0348</t>
  </si>
  <si>
    <t>Фланцы стальные, марка стали 20 и 25, температурный предел применения от-30 °C до 425 °C, номинальное давление 1,0 МПа, номинальный диаметр 150 мм</t>
  </si>
  <si>
    <t>ФССЦ-23.8.03.11-0349</t>
  </si>
  <si>
    <t>Фланцы стальные, марка стали 20 и 25, температурный предел применения от-30 °C до 425 °C, номинальное давление 1,0 МПа, номинальный диаметр 200 мм</t>
  </si>
  <si>
    <t>ФССЦ-23.8.03.11-0351</t>
  </si>
  <si>
    <t>Фланцы стальные, марка стали 20 и 25, температурный предел применения от-30 °C до 425 °C, номинальное давление 1,0 МПа, номинальный диаметр 300 мм</t>
  </si>
  <si>
    <t>ФССЦ-23.8.03.11-0355</t>
  </si>
  <si>
    <t>Фланцы стальные, марка стали 20 и 25, температурный предел применения от-30 °C до 425 °C, номинальное давление 1,0 МПа, номинальный диаметр 500 мм</t>
  </si>
  <si>
    <t>ФССЦ-23.8.03.12-0021</t>
  </si>
  <si>
    <t>Фасонные части стальные сварные, номинальный диаметр 350-630 мм</t>
  </si>
  <si>
    <t>ФССЦ-23.8.03.12-0022</t>
  </si>
  <si>
    <t>Фасонные части стальные сварные, номинальный диаметр 720-820 мм</t>
  </si>
  <si>
    <t>ФССЦ-23.8.04.01-0018</t>
  </si>
  <si>
    <t>Заглушки эллиптические из стали марки 20, номинальное давление 10 МПа, номинальный диаметр 50 мм, наружный диаметр 57 мм, толщина стенки 5,0 мм</t>
  </si>
  <si>
    <t>ФССЦ-23.8.04.06-0004</t>
  </si>
  <si>
    <t>Отводы 90° с радиусом кривизны R=1 Ду на давление до 16 МПа, трубы бесшовные, номинальный диаметр 800 мм, наружный диаметр 820 мм, толщина стенки 9 мм</t>
  </si>
  <si>
    <t>ФССЦ-23.8.04.06-0041</t>
  </si>
  <si>
    <t>Отводы 90° с радиусом кривизны R=1 Ду на давление до 16 МПа, номинальный диаметр 500 мм, наружный диаметр 530 мм, толщина стенки 9 мм</t>
  </si>
  <si>
    <t>ФССЦ-23.8.04.06-0072</t>
  </si>
  <si>
    <t>Отвод крутоизогнутый, радиус кривизны 1,5 мм, номинальное давление до 16 МПа, номинальный диаметр 100 мм, наружный диаметр 108 мм, толщина стенки 4 мм</t>
  </si>
  <si>
    <t>ФССЦ-23.8.04.06-0094</t>
  </si>
  <si>
    <t>Отвод крутоизогнутый, радиус кривизны 1,5 мм, номинальное давление до 16 МПа, номинальный диаметр 200 мм, наружный диаметр 219 мм, толщина стенки 6 мм</t>
  </si>
  <si>
    <t>ФССЦ-23.8.04.08-0068</t>
  </si>
  <si>
    <t>Переходы концентрические, номинальное давление 16 МПа, наружный диаметр и толщина стенки 108х6-57х4 мм</t>
  </si>
  <si>
    <t>ФССЦ-23.8.04.08-0088</t>
  </si>
  <si>
    <t>Переходы концентрические, номинальное давление 16 МПа, наружный диаметр и толщина стенки 159х4,5-108х4 мм</t>
  </si>
  <si>
    <t>ФССЦ-23.8.04.08-0102</t>
  </si>
  <si>
    <t>Переходы концентрические, номинальное давление 16 МПа, наружный диаметр и толщина стенки 219х6-133х4 мм</t>
  </si>
  <si>
    <t>ФССЦ-23.8.04.08-0106</t>
  </si>
  <si>
    <t>Переходы концентрические, номинальное давление 16 МПа, наружный диаметр и толщина стенки 219х6-159х4,5 мм</t>
  </si>
  <si>
    <t>ФССЦ-23.8.04.08-0111</t>
  </si>
  <si>
    <t>Переходы концентрические, номинальное давление 16 МПа, наружный диаметр и толщина стенки 273х7-219х6 мм</t>
  </si>
  <si>
    <t>ФССЦ-23.8.04.08-0122</t>
  </si>
  <si>
    <t>Переходы концентрические, номинальное давление 16 МПа, наружный диаметр и толщина стенки 325х8-273х8 мм</t>
  </si>
  <si>
    <t>ФССЦ-23.8.04.08-0137</t>
  </si>
  <si>
    <t>Переходы концентрические, номинальное давление 16 МПа, наружный диаметр и толщина стенки 426х10-325х8 мм</t>
  </si>
  <si>
    <t>ФССЦ-23.8.04.08-0144</t>
  </si>
  <si>
    <t>Переходы концентрические, номинальное давление 16 МПа, наружный диаметр и толщина стенки 530х12-377х12 мм</t>
  </si>
  <si>
    <t>ФССЦ-23.8.04.08-0147</t>
  </si>
  <si>
    <t>Переходы концентрические, номинальное давление 16 МПа, наружный диаметр и толщина стенки 530х12-426х12 мм</t>
  </si>
  <si>
    <t>ФССЦ-23.8.04.12-0052</t>
  </si>
  <si>
    <t>Тройники переходные, номинальное давление до 16 МПа, номинальный диаметр 100х65 мм, наружный диаметр и толщина стенки 108х4-76х3,5 мм</t>
  </si>
  <si>
    <t>ФССЦ-23.8.04.12-0062</t>
  </si>
  <si>
    <t>Тройники переходные, номинальное давление до 16 МПа, номинальный диаметр 150х100 мм, наружный диаметр и толщина стенки 159х6-108х4 мм</t>
  </si>
  <si>
    <t>ФССЦ-23.8.04.12-0067</t>
  </si>
  <si>
    <t>Тройники переходные, номинальное давление до 16 МПа, номинальный диаметр 200х125 мм, наружный диаметр и толщина стенки 219х6-133х4 мм</t>
  </si>
  <si>
    <t>ФССЦ-23.8.04.12-0070</t>
  </si>
  <si>
    <t>Тройники переходные, номинальное давление до 16 МПа, номинальный диаметр 200х150 мм, наружный диаметр и толщина стенки 219х6-159х4,5 мм</t>
  </si>
  <si>
    <t>ФССЦ-23.8.04.12-0073</t>
  </si>
  <si>
    <t>Тройники переходные, номинальное давление до 16 МПа, номинальный диаметр 250х150 мм, наружный диаметр и толщина стенки 273х8-159х4,5</t>
  </si>
  <si>
    <t>ФССЦ-23.8.04.12-0076</t>
  </si>
  <si>
    <t>Тройники переходные, номинальное давление до 16 МПа, номинальный диаметр 250х200 мм, наружный диаметр и толщина стенки 273х8-219х6 мм</t>
  </si>
  <si>
    <t>ФССЦ-23.8.04.12-0079</t>
  </si>
  <si>
    <t xml:space="preserve">   - Тройники переходные, номинальное давление до 16 МПа, номинальный диаметр 300х200 мм, наружный диаметр и толщина стенки 325х8-219х6 мм</t>
  </si>
  <si>
    <t>ФССЦ-23.8.04.12-0113</t>
  </si>
  <si>
    <t>Тройники равнопроходные, номинальное давление до 16 МПа, номинальный диаметр 50 мм, наружный диаметр и толщина стенки 57,0х4,0 мм</t>
  </si>
  <si>
    <t>ФССЦ-23.8.04.12-0139</t>
  </si>
  <si>
    <t>Тройники равнопроходные, номинальное давление до 16 МПа, номинальный диаметр 300 мм, наружный диаметр и толщина стенки 325х8,0 мм</t>
  </si>
  <si>
    <t/>
  </si>
  <si>
    <t>Итого "Материалы"</t>
  </si>
  <si>
    <t xml:space="preserve">               Оборудование</t>
  </si>
  <si>
    <t>ТЦ_.62.1.04.01_77_7706201618_28.05.2021_02</t>
  </si>
  <si>
    <t>Датчик растворенного кислорода, погружной, кабель 10м LXV416.99.20001</t>
  </si>
  <si>
    <t>ТЦ_.63.4.07.01_77_7706201618_31.05.2021_02</t>
  </si>
  <si>
    <t>HACH PHOSPHAX sc Промышленный автоматический двухканальный реагентный высокоточный анализатор для определения ортофосфатного фосфора. В комплекте с реактивами и ЗИП на 1 год работы. Диапазон измерения 0.05…15 мг/л P-PO4, питание 220 В, для установки вне помещения (от -20 до +40 0С), поверка Verification Type II LXV422.99.14001</t>
  </si>
  <si>
    <t>Промышленный анализатор аммонийного азота с ГСЭ с автоматической калибровкой и очисткой, для подключения к контроллерам LXV421.99.14001</t>
  </si>
  <si>
    <t>ТЦ_61.3.01.01_50_5018000402_04.06.2021_02</t>
  </si>
  <si>
    <t>Объектив 3,6 мм, фиксированный, тип крепления C-CS (п. 623 А)</t>
  </si>
  <si>
    <t>ТЦ_61.3.01.01_78_7804526950_21.05.2021_02</t>
  </si>
  <si>
    <t>Видеокамера сетевая BOLID VCI-320 (п. 622 КА)</t>
  </si>
  <si>
    <t>ТЦ_61.3.01.02_50_5018000402_04.06.2021_01</t>
  </si>
  <si>
    <t>Термокожух BOLID TK-02 (п. 620 КА)</t>
  </si>
  <si>
    <t>ТЦ_62.1.04.01_77_7706201618_28.05.2021_02</t>
  </si>
  <si>
    <t>Датчик нитратного азота , погружной LXV447.99.10001</t>
  </si>
  <si>
    <t>Датчик ОВП погружной,  кабель 10м LXV426.99.20001</t>
  </si>
  <si>
    <t>ТЦ_62.1.04.01_77_7720445729_28.05.2021_02</t>
  </si>
  <si>
    <t xml:space="preserve">   - Зонд гидростатический погружной, диапазон 0…1м, к.т.0,35; длина кабеля 10м</t>
  </si>
  <si>
    <t xml:space="preserve">   - Зонд гидростатический погружной, диапазон 0…6м, к.т.0,35; длина кабеля 15м</t>
  </si>
  <si>
    <t>ТЦ_62.5.02.00_77_7707707132_21.05.2021_02</t>
  </si>
  <si>
    <t>Трансформатор разделительный ABB TS 63/12-24C (п. 619 КА)</t>
  </si>
  <si>
    <t>ТЦ_63.4.02.06_77_7721727130_09.06.2021_02</t>
  </si>
  <si>
    <t xml:space="preserve">   - Расходомер термально-массовый T-mass 65I, исполнение: компактное врезное, с комплектом монтажных частей для врезки без остановки процесса. Выходные данные: интерфейс MODBUS,  Ду 200</t>
  </si>
  <si>
    <t xml:space="preserve">   - Расходомер термально-массовый T-mass 65I, исполнение: компактное врезное, с комплектом монтажных частей для врезки без остановки процесса. Выходные данные: интерфейс MODBUS,  Ду 500</t>
  </si>
  <si>
    <t>ТЦ_63.4.07.01_77_7706201618_28.05.2021_02</t>
  </si>
  <si>
    <t>Модуль цифровых датчиков системы sc1000 c четырьмя разъемами для подключения датчиков SC, двумя розетками для анализаторов, питание 230В LXV400.99.00331</t>
  </si>
  <si>
    <t>ТЦ_63.4.07.01_77_7706201618_31.05.2021_02</t>
  </si>
  <si>
    <t xml:space="preserve">   - Монтажный комплект для установки датчиков LDO LZY714.99.21810</t>
  </si>
  <si>
    <t xml:space="preserve">   - Монтажный комплект для установки датчиков ОВП LZY714.99.21710</t>
  </si>
  <si>
    <t>Монтажный комплект для установки датчиков азота LZY714.99.53220</t>
  </si>
  <si>
    <t>Монтажный комплект для фиксации фильтродержателя LZY714.99.43050</t>
  </si>
  <si>
    <t>Система Filtrax, включает управляющий блок системы Filtrax для непрерывной подачи пробы к анализатору(ам) (шланг 30 м) с производительностью до 900 мл/ч, питание 220В, погружной фильтродержатель на 2 фильтра со шлангом 5 м, 2 фильтра в компл. LXV294.52.04000</t>
  </si>
  <si>
    <t>Система Filtrax, включает управляющий блок системы Filtrax для непрерывной подачи пробы к анализатору(ам) с производительностью до 900 мл/ч, питание 220В, погружной фильтродержатель на 2 фильтра, 2 фильтра в комплекте, с обогреваемым шлангом от фильтров до упр. блока 30м, производство Германия LXV294.99.04000</t>
  </si>
  <si>
    <t>ТЦ_63.4.07.01_78_5047135926_09.06.2021_02</t>
  </si>
  <si>
    <t>Устройство для ввода и извлечения расходомера без остановки процесса DK6HT-3</t>
  </si>
  <si>
    <t>ТЦ_65.0.00.00_77_3662265082_01.06.2021_02</t>
  </si>
  <si>
    <t xml:space="preserve">   - КА "ТХ" п.19. Вставка демонтажная DN300 PN10</t>
  </si>
  <si>
    <t xml:space="preserve">   - КА "ТХ" п.20. Вставка демонтажная DN500 PN10</t>
  </si>
  <si>
    <t>ТЦ_65.0.00.00_78_7715671257_22.06.2021_02</t>
  </si>
  <si>
    <t xml:space="preserve">   - КА "ТХ" п.11. Подъемное устройство для мешалки RW 6531-А75/12</t>
  </si>
  <si>
    <t xml:space="preserve">   - КА "ТХ" п.12. Подъемное устройство для насоса RCP 8031</t>
  </si>
  <si>
    <t xml:space="preserve">   - КА "ТХ" поз.9. Подъемное устройство для мешалки SB 2024-A40/4</t>
  </si>
  <si>
    <t>ТЦ_65.0.00.00_78_7733672493_24.06.2021_02</t>
  </si>
  <si>
    <t>КА "ТХ" п.34. Затвор дисковый поворотный, тип AVK Desponia Plus Дн 500 с ручным управлением</t>
  </si>
  <si>
    <t>ТЦ_65.0.00.00_78_7814418304_24.06.2021_02</t>
  </si>
  <si>
    <t>КА "ТХ" п.5. Водослив 1500х290 из нержавеющего листа толщиной 1 мм, с комплектующими</t>
  </si>
  <si>
    <t>КА "ТХ" поз.16. Система аэрации, включая аэраторы, крепеж, трубы и фасонные части, тип  Bord UD 660</t>
  </si>
  <si>
    <t>компл.</t>
  </si>
  <si>
    <t>ТЦ_65.0.00.00_78_7814418304_24.11.2020_02</t>
  </si>
  <si>
    <t xml:space="preserve">   - КА "ТХ" п.1. Затвор щитовой переливной с электроприводом Auma Norm 10.2_x000D_
для установки на стену с помощью химических анкеров и последующим бетонированием SE профиля, BEFU Weir Channel Penstock river S3 w1600xh1000</t>
  </si>
  <si>
    <t xml:space="preserve">   - КА "ТХ" п.2. Глубинный затвор DN300 с круглым сечением для крепления на фланец PN10. Комплект управления №2: телескопический шток для глубины установки 6800 мм с наконечником под Т-ключ, регулируемая промежуточная опора.Тип BEFU Slide Penstock flange S4</t>
  </si>
  <si>
    <t>ТЦ_68.1.02.03_78_7715671257_22.06.2021_02</t>
  </si>
  <si>
    <t xml:space="preserve">   - КА "ТХ" п.10. Мешалка в комплекте с кабелем длиной 10 м,  крепежными элементами и направляющими для монтажа, тип RW 6531-А75/12</t>
  </si>
  <si>
    <t xml:space="preserve">   - КА "ТХ" п.7. Насос погружной рециркуляционный в комплекте с кабелем 20 м, тип RCP 8031</t>
  </si>
  <si>
    <t xml:space="preserve">   - КА "ТХ"поз.6.  Мешалка в комплекте с кабелем длиной 10 м,бетонным пьедисталом, крепежными элементами и направляющими для монтажа, диаметр пропеллера 2000 м, тип SB 2024-А40/4</t>
  </si>
  <si>
    <t>ТЦ_69.1.02.01_78_7814418304_30.06.2021_02</t>
  </si>
  <si>
    <t xml:space="preserve">   - КА "ТХ" п.3. Задвижка Egger (Iris BS) Dn300 с электроприводом</t>
  </si>
  <si>
    <t xml:space="preserve">   - КА "ТХ" п.4. Задвижка Egger (Iris BS) Dn125 с электроприводом</t>
  </si>
  <si>
    <t>Итого "Оборудование"</t>
  </si>
  <si>
    <t>Итого по сводной ресурсной ведомости</t>
  </si>
  <si>
    <t>Без НДС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</si>
  <si>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</si>
  <si>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</si>
  <si>
    <t>Сооружения доочистки. Реконструкция комплекса биологической доочистки сточных вод от биогенных элементов, г.о. Самара, производительностью 640,0 тыс.м3/сут. Этап II</t>
  </si>
  <si>
    <t>СВОДНАЯ ВЕДОМОСТЬ РЕСУРСОВ 02-05</t>
  </si>
  <si>
    <t>Аэротенки №8</t>
  </si>
  <si>
    <t>Текущие цены без НДС индекс 6,59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</si>
</sst>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sz val="9"/>
      <name val="Verdana"/>
      <family val="2"/>
      <charset val="204"/>
    </font>
    <font>
      <u/>
      <sz val="9"/>
      <name val="Verdana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</cellStyleXfs>
  <cellXfs count="49">
    <xf numFmtId="0" fontId="0" fillId="0" borderId="0" xfId="0"/>
    <xf numFmtId="49" fontId="6" fillId="0" borderId="0" xfId="0" applyNumberFormat="1" applyFont="1"/>
    <xf numFmtId="0" fontId="6" fillId="0" borderId="0" xfId="0" applyFont="1"/>
    <xf numFmtId="49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9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20" applyFont="1" applyBorder="1" applyAlignment="1">
      <alignment horizontal="center"/>
    </xf>
    <xf numFmtId="49" fontId="6" fillId="0" borderId="2" xfId="2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right" vertical="top"/>
    </xf>
    <xf numFmtId="49" fontId="12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vertical="center"/>
    </xf>
    <xf numFmtId="0" fontId="5" fillId="0" borderId="0" xfId="23" applyFont="1" applyAlignment="1">
      <alignment horizontal="center" vertical="center" wrapText="1"/>
    </xf>
    <xf numFmtId="0" fontId="5" fillId="0" borderId="0" xfId="23" applyFont="1" applyAlignment="1">
      <alignment horizontal="center" vertical="top" wrapText="1"/>
    </xf>
    <xf numFmtId="0" fontId="15" fillId="0" borderId="0" xfId="23" applyFont="1" applyAlignment="1">
      <alignment horizontal="center" vertical="top" wrapText="1"/>
    </xf>
    <xf numFmtId="0" fontId="5" fillId="0" borderId="0" xfId="23" applyFont="1" applyAlignment="1">
      <alignment vertical="top"/>
    </xf>
    <xf numFmtId="0" fontId="15" fillId="0" borderId="0" xfId="23" applyFont="1" applyAlignment="1">
      <alignment horizontal="center" vertical="top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294"/>
  <sheetViews>
    <sheetView showGridLines="0" tabSelected="1" topLeftCell="B1" zoomScaleNormal="100" workbookViewId="0">
      <selection activeCell="B4" sqref="B4:I4"/>
    </sheetView>
  </sheetViews>
  <sheetFormatPr defaultRowHeight="12.75" x14ac:dyDescent="0.2"/>
  <cols>
    <col min="1" max="1" width="0" style="2" hidden="1" customWidth="1"/>
    <col min="2" max="2" width="8.7109375" style="1" customWidth="1"/>
    <col min="3" max="3" width="33.140625" style="2" customWidth="1"/>
    <col min="4" max="4" width="10.7109375" style="2" customWidth="1"/>
    <col min="5" max="5" width="10.7109375" style="1" customWidth="1"/>
    <col min="6" max="6" width="10.7109375" style="2" customWidth="1"/>
    <col min="7" max="7" width="15.140625" style="2" customWidth="1"/>
    <col min="8" max="8" width="13" style="2" customWidth="1"/>
    <col min="9" max="9" width="14.42578125" style="2" customWidth="1"/>
    <col min="10" max="16384" width="9.140625" style="2"/>
  </cols>
  <sheetData>
    <row r="1" spans="2:9" s="43" customFormat="1" ht="20.25" customHeight="1" x14ac:dyDescent="0.2">
      <c r="B1" s="44" t="s">
        <v>536</v>
      </c>
      <c r="C1" s="44"/>
      <c r="D1" s="44"/>
      <c r="E1" s="44"/>
      <c r="F1" s="44"/>
      <c r="G1" s="44"/>
      <c r="H1" s="44"/>
      <c r="I1" s="44"/>
    </row>
    <row r="2" spans="2:9" s="43" customFormat="1" ht="18" customHeight="1" x14ac:dyDescent="0.2">
      <c r="B2" s="44"/>
      <c r="C2" s="44"/>
      <c r="D2" s="44"/>
      <c r="E2" s="44"/>
      <c r="F2" s="44"/>
      <c r="G2" s="44"/>
      <c r="H2" s="44"/>
      <c r="I2" s="44"/>
    </row>
    <row r="3" spans="2:9" ht="15" customHeight="1" x14ac:dyDescent="0.2">
      <c r="B3" s="45"/>
      <c r="C3" s="45"/>
      <c r="D3" s="45"/>
      <c r="E3" s="45"/>
      <c r="F3" s="45"/>
      <c r="G3" s="45"/>
      <c r="H3" s="45"/>
      <c r="I3" s="45"/>
    </row>
    <row r="4" spans="2:9" ht="15" customHeight="1" x14ac:dyDescent="0.2">
      <c r="B4" s="46" t="s">
        <v>537</v>
      </c>
      <c r="C4" s="46"/>
      <c r="D4" s="46"/>
      <c r="E4" s="46"/>
      <c r="F4" s="46"/>
      <c r="G4" s="46"/>
      <c r="H4" s="46"/>
      <c r="I4" s="46"/>
    </row>
    <row r="5" spans="2:9" ht="15" customHeight="1" x14ac:dyDescent="0.2">
      <c r="B5" s="2"/>
      <c r="C5" s="47"/>
      <c r="D5" s="47"/>
      <c r="E5" s="47"/>
      <c r="F5" s="47"/>
      <c r="G5" s="47"/>
      <c r="H5" s="47"/>
      <c r="I5" s="47"/>
    </row>
    <row r="6" spans="2:9" ht="15" customHeight="1" x14ac:dyDescent="0.2">
      <c r="B6" s="48" t="s">
        <v>538</v>
      </c>
      <c r="C6" s="48"/>
      <c r="D6" s="48"/>
      <c r="E6" s="48"/>
      <c r="F6" s="48"/>
      <c r="G6" s="48"/>
      <c r="H6" s="48"/>
      <c r="I6" s="48"/>
    </row>
    <row r="7" spans="2:9" x14ac:dyDescent="0.2">
      <c r="B7" s="3"/>
      <c r="C7" s="4"/>
      <c r="D7" s="5"/>
      <c r="E7" s="6"/>
      <c r="F7" s="7"/>
      <c r="G7" s="7"/>
      <c r="H7" s="7"/>
      <c r="I7" s="7"/>
    </row>
    <row r="8" spans="2:9" ht="12.75" customHeight="1" x14ac:dyDescent="0.2">
      <c r="B8" s="27" t="s">
        <v>7</v>
      </c>
      <c r="C8" s="30" t="s">
        <v>0</v>
      </c>
      <c r="D8" s="30" t="s">
        <v>1</v>
      </c>
      <c r="E8" s="33" t="s">
        <v>6</v>
      </c>
      <c r="F8" s="36" t="s">
        <v>3</v>
      </c>
      <c r="G8" s="36"/>
      <c r="H8" s="36" t="s">
        <v>5</v>
      </c>
      <c r="I8" s="36"/>
    </row>
    <row r="9" spans="2:9" ht="41.25" customHeight="1" x14ac:dyDescent="0.2">
      <c r="B9" s="28"/>
      <c r="C9" s="31"/>
      <c r="D9" s="31"/>
      <c r="E9" s="34"/>
      <c r="F9" s="9" t="s">
        <v>2</v>
      </c>
      <c r="G9" s="10" t="s">
        <v>539</v>
      </c>
      <c r="H9" s="10" t="s">
        <v>2</v>
      </c>
      <c r="I9" s="10" t="s">
        <v>539</v>
      </c>
    </row>
    <row r="10" spans="2:9" x14ac:dyDescent="0.2">
      <c r="B10" s="29"/>
      <c r="C10" s="32"/>
      <c r="D10" s="32"/>
      <c r="E10" s="35"/>
      <c r="F10" s="8" t="s">
        <v>4</v>
      </c>
      <c r="G10" s="8" t="s">
        <v>4</v>
      </c>
      <c r="H10" s="8" t="s">
        <v>4</v>
      </c>
      <c r="I10" s="8" t="s">
        <v>533</v>
      </c>
    </row>
    <row r="11" spans="2:9" x14ac:dyDescent="0.2">
      <c r="B11" s="11">
        <v>1</v>
      </c>
      <c r="C11" s="11">
        <v>2</v>
      </c>
      <c r="D11" s="11">
        <v>3</v>
      </c>
      <c r="E11" s="12">
        <v>4</v>
      </c>
      <c r="F11" s="11">
        <v>5</v>
      </c>
      <c r="G11" s="11">
        <v>6</v>
      </c>
      <c r="H11" s="11">
        <v>7</v>
      </c>
      <c r="I11" s="11">
        <v>8</v>
      </c>
    </row>
    <row r="12" spans="2:9" ht="17.850000000000001" customHeight="1" x14ac:dyDescent="0.2">
      <c r="B12" s="23" t="s">
        <v>8</v>
      </c>
      <c r="C12" s="24"/>
      <c r="D12" s="24"/>
      <c r="E12" s="24"/>
      <c r="F12" s="24"/>
      <c r="G12" s="24"/>
      <c r="H12" s="24"/>
      <c r="I12" s="24"/>
    </row>
    <row r="13" spans="2:9" ht="17.850000000000001" customHeight="1" x14ac:dyDescent="0.2">
      <c r="B13" s="23" t="s">
        <v>9</v>
      </c>
      <c r="C13" s="24"/>
      <c r="D13" s="24"/>
      <c r="E13" s="24"/>
      <c r="F13" s="24"/>
      <c r="G13" s="24"/>
      <c r="H13" s="24"/>
      <c r="I13" s="24"/>
    </row>
    <row r="14" spans="2:9" ht="17.850000000000001" customHeight="1" x14ac:dyDescent="0.2">
      <c r="B14" s="25" t="s">
        <v>10</v>
      </c>
      <c r="C14" s="26"/>
      <c r="D14" s="26"/>
      <c r="E14" s="26"/>
      <c r="F14" s="26"/>
      <c r="G14" s="26"/>
      <c r="H14" s="26"/>
      <c r="I14" s="26"/>
    </row>
    <row r="15" spans="2:9" ht="25.5" x14ac:dyDescent="0.2">
      <c r="B15" s="13" t="s">
        <v>11</v>
      </c>
      <c r="C15" s="14" t="s">
        <v>12</v>
      </c>
      <c r="D15" s="15" t="s">
        <v>13</v>
      </c>
      <c r="E15" s="13">
        <v>1E-4</v>
      </c>
      <c r="F15" s="16">
        <v>161000</v>
      </c>
      <c r="G15" s="21">
        <f>F15*6.59</f>
        <v>1060990</v>
      </c>
      <c r="H15" s="16">
        <v>16.100000000000001</v>
      </c>
      <c r="I15" s="21">
        <f>H15*6.59</f>
        <v>106.099</v>
      </c>
    </row>
    <row r="16" spans="2:9" ht="25.5" x14ac:dyDescent="0.2">
      <c r="B16" s="13" t="s">
        <v>14</v>
      </c>
      <c r="C16" s="14" t="s">
        <v>15</v>
      </c>
      <c r="D16" s="15" t="s">
        <v>16</v>
      </c>
      <c r="E16" s="13">
        <v>74.517600000000002</v>
      </c>
      <c r="F16" s="16">
        <v>26.44</v>
      </c>
      <c r="G16" s="21">
        <f t="shared" ref="G16:G79" si="0">F16*6.59</f>
        <v>174.2396</v>
      </c>
      <c r="H16" s="16">
        <v>1970.24</v>
      </c>
      <c r="I16" s="21">
        <f t="shared" ref="I16:I79" si="1">H16*6.59</f>
        <v>12983.881600000001</v>
      </c>
    </row>
    <row r="17" spans="2:9" ht="25.5" x14ac:dyDescent="0.2">
      <c r="B17" s="13" t="s">
        <v>17</v>
      </c>
      <c r="C17" s="14" t="s">
        <v>18</v>
      </c>
      <c r="D17" s="15" t="s">
        <v>16</v>
      </c>
      <c r="E17" s="13">
        <v>8.9999999999999993E-3</v>
      </c>
      <c r="F17" s="16">
        <v>44.97</v>
      </c>
      <c r="G17" s="21">
        <f t="shared" si="0"/>
        <v>296.35230000000001</v>
      </c>
      <c r="H17" s="16">
        <v>0.4</v>
      </c>
      <c r="I17" s="21">
        <f t="shared" si="1"/>
        <v>2.6360000000000001</v>
      </c>
    </row>
    <row r="18" spans="2:9" ht="25.5" x14ac:dyDescent="0.2">
      <c r="B18" s="13" t="s">
        <v>19</v>
      </c>
      <c r="C18" s="14" t="s">
        <v>20</v>
      </c>
      <c r="D18" s="15" t="s">
        <v>16</v>
      </c>
      <c r="E18" s="13">
        <v>2.5500000000000002E-3</v>
      </c>
      <c r="F18" s="16">
        <v>38.89</v>
      </c>
      <c r="G18" s="21">
        <f t="shared" si="0"/>
        <v>256.2851</v>
      </c>
      <c r="H18" s="16">
        <v>0.1</v>
      </c>
      <c r="I18" s="21">
        <f t="shared" si="1"/>
        <v>0.65900000000000003</v>
      </c>
    </row>
    <row r="19" spans="2:9" ht="25.5" x14ac:dyDescent="0.2">
      <c r="B19" s="13" t="s">
        <v>21</v>
      </c>
      <c r="C19" s="14" t="s">
        <v>22</v>
      </c>
      <c r="D19" s="15" t="s">
        <v>23</v>
      </c>
      <c r="E19" s="13">
        <v>5.5501959999999997</v>
      </c>
      <c r="F19" s="16">
        <v>38.51</v>
      </c>
      <c r="G19" s="21">
        <f t="shared" si="0"/>
        <v>253.78089999999997</v>
      </c>
      <c r="H19" s="16">
        <v>213.74</v>
      </c>
      <c r="I19" s="21">
        <f t="shared" si="1"/>
        <v>1408.5466000000001</v>
      </c>
    </row>
    <row r="20" spans="2:9" ht="25.5" x14ac:dyDescent="0.2">
      <c r="B20" s="13" t="s">
        <v>24</v>
      </c>
      <c r="C20" s="14" t="s">
        <v>25</v>
      </c>
      <c r="D20" s="15" t="s">
        <v>13</v>
      </c>
      <c r="E20" s="13">
        <v>0.13005839999999999</v>
      </c>
      <c r="F20" s="16">
        <v>2825</v>
      </c>
      <c r="G20" s="21">
        <f t="shared" si="0"/>
        <v>18616.75</v>
      </c>
      <c r="H20" s="16">
        <v>367.41</v>
      </c>
      <c r="I20" s="21">
        <f t="shared" si="1"/>
        <v>2421.2319000000002</v>
      </c>
    </row>
    <row r="21" spans="2:9" ht="25.5" x14ac:dyDescent="0.2">
      <c r="B21" s="13" t="s">
        <v>26</v>
      </c>
      <c r="C21" s="14" t="s">
        <v>27</v>
      </c>
      <c r="D21" s="15" t="s">
        <v>23</v>
      </c>
      <c r="E21" s="13">
        <v>313.14817799999997</v>
      </c>
      <c r="F21" s="16">
        <v>6.22</v>
      </c>
      <c r="G21" s="21">
        <f t="shared" si="0"/>
        <v>40.989799999999995</v>
      </c>
      <c r="H21" s="16">
        <v>1947.79</v>
      </c>
      <c r="I21" s="21">
        <f t="shared" si="1"/>
        <v>12835.936099999999</v>
      </c>
    </row>
    <row r="22" spans="2:9" ht="25.5" x14ac:dyDescent="0.2">
      <c r="B22" s="13" t="s">
        <v>28</v>
      </c>
      <c r="C22" s="14" t="s">
        <v>29</v>
      </c>
      <c r="D22" s="15" t="s">
        <v>16</v>
      </c>
      <c r="E22" s="13">
        <v>65.046571999999998</v>
      </c>
      <c r="F22" s="16">
        <v>6.09</v>
      </c>
      <c r="G22" s="21">
        <f t="shared" si="0"/>
        <v>40.133099999999999</v>
      </c>
      <c r="H22" s="16">
        <v>396.13</v>
      </c>
      <c r="I22" s="21">
        <f t="shared" si="1"/>
        <v>2610.4966999999997</v>
      </c>
    </row>
    <row r="23" spans="2:9" ht="25.5" x14ac:dyDescent="0.2">
      <c r="B23" s="13" t="s">
        <v>30</v>
      </c>
      <c r="C23" s="14" t="s">
        <v>31</v>
      </c>
      <c r="D23" s="15" t="s">
        <v>13</v>
      </c>
      <c r="E23" s="13">
        <v>1.7900000000000001E-5</v>
      </c>
      <c r="F23" s="16">
        <v>19610</v>
      </c>
      <c r="G23" s="21">
        <f t="shared" si="0"/>
        <v>129229.9</v>
      </c>
      <c r="H23" s="16">
        <v>0.35</v>
      </c>
      <c r="I23" s="21">
        <f t="shared" si="1"/>
        <v>2.3064999999999998</v>
      </c>
    </row>
    <row r="24" spans="2:9" ht="25.5" x14ac:dyDescent="0.2">
      <c r="B24" s="13" t="s">
        <v>32</v>
      </c>
      <c r="C24" s="14" t="s">
        <v>33</v>
      </c>
      <c r="D24" s="15" t="s">
        <v>16</v>
      </c>
      <c r="E24" s="13">
        <v>4.0000000000000001E-3</v>
      </c>
      <c r="F24" s="16">
        <v>11.5</v>
      </c>
      <c r="G24" s="21">
        <f t="shared" si="0"/>
        <v>75.784999999999997</v>
      </c>
      <c r="H24" s="16">
        <v>0.05</v>
      </c>
      <c r="I24" s="21">
        <f t="shared" si="1"/>
        <v>0.32950000000000002</v>
      </c>
    </row>
    <row r="25" spans="2:9" ht="25.5" x14ac:dyDescent="0.2">
      <c r="B25" s="13" t="s">
        <v>34</v>
      </c>
      <c r="C25" s="14" t="s">
        <v>35</v>
      </c>
      <c r="D25" s="15" t="s">
        <v>23</v>
      </c>
      <c r="E25" s="13">
        <v>783.87138189999996</v>
      </c>
      <c r="F25" s="16">
        <v>2.44</v>
      </c>
      <c r="G25" s="21">
        <f t="shared" si="0"/>
        <v>16.079599999999999</v>
      </c>
      <c r="H25" s="16">
        <v>1912.65</v>
      </c>
      <c r="I25" s="21">
        <f t="shared" si="1"/>
        <v>12604.363499999999</v>
      </c>
    </row>
    <row r="26" spans="2:9" ht="25.5" x14ac:dyDescent="0.2">
      <c r="B26" s="13" t="s">
        <v>36</v>
      </c>
      <c r="C26" s="14" t="s">
        <v>37</v>
      </c>
      <c r="D26" s="15" t="s">
        <v>23</v>
      </c>
      <c r="E26" s="13">
        <v>397.411698</v>
      </c>
      <c r="F26" s="16">
        <v>3.15</v>
      </c>
      <c r="G26" s="21">
        <f t="shared" si="0"/>
        <v>20.758499999999998</v>
      </c>
      <c r="H26" s="16">
        <v>1251.8499999999999</v>
      </c>
      <c r="I26" s="21">
        <f t="shared" si="1"/>
        <v>8249.691499999999</v>
      </c>
    </row>
    <row r="27" spans="2:9" ht="25.5" x14ac:dyDescent="0.2">
      <c r="B27" s="13" t="s">
        <v>38</v>
      </c>
      <c r="C27" s="14" t="s">
        <v>39</v>
      </c>
      <c r="D27" s="15" t="s">
        <v>40</v>
      </c>
      <c r="E27" s="13">
        <v>81.7</v>
      </c>
      <c r="F27" s="16">
        <v>0.4</v>
      </c>
      <c r="G27" s="21">
        <f t="shared" si="0"/>
        <v>2.6360000000000001</v>
      </c>
      <c r="H27" s="16">
        <v>32.68</v>
      </c>
      <c r="I27" s="21">
        <f t="shared" si="1"/>
        <v>215.3612</v>
      </c>
    </row>
    <row r="28" spans="2:9" ht="38.25" x14ac:dyDescent="0.2">
      <c r="B28" s="13" t="s">
        <v>41</v>
      </c>
      <c r="C28" s="14" t="s">
        <v>42</v>
      </c>
      <c r="D28" s="15" t="s">
        <v>16</v>
      </c>
      <c r="E28" s="13">
        <v>0.26</v>
      </c>
      <c r="F28" s="16">
        <v>30.4</v>
      </c>
      <c r="G28" s="21">
        <f t="shared" si="0"/>
        <v>200.33599999999998</v>
      </c>
      <c r="H28" s="16">
        <v>7.9</v>
      </c>
      <c r="I28" s="21">
        <f t="shared" si="1"/>
        <v>52.061</v>
      </c>
    </row>
    <row r="29" spans="2:9" ht="51" x14ac:dyDescent="0.2">
      <c r="B29" s="13" t="s">
        <v>43</v>
      </c>
      <c r="C29" s="14" t="s">
        <v>44</v>
      </c>
      <c r="D29" s="15" t="s">
        <v>16</v>
      </c>
      <c r="E29" s="13">
        <v>0.16</v>
      </c>
      <c r="F29" s="16">
        <v>91.29</v>
      </c>
      <c r="G29" s="21">
        <f t="shared" si="0"/>
        <v>601.60109999999997</v>
      </c>
      <c r="H29" s="16">
        <v>14.61</v>
      </c>
      <c r="I29" s="21">
        <f t="shared" si="1"/>
        <v>96.279899999999998</v>
      </c>
    </row>
    <row r="30" spans="2:9" ht="25.5" x14ac:dyDescent="0.2">
      <c r="B30" s="13" t="s">
        <v>45</v>
      </c>
      <c r="C30" s="14" t="s">
        <v>46</v>
      </c>
      <c r="D30" s="15" t="s">
        <v>47</v>
      </c>
      <c r="E30" s="13">
        <v>0.94099999999999995</v>
      </c>
      <c r="F30" s="16">
        <v>6.9</v>
      </c>
      <c r="G30" s="21">
        <f t="shared" si="0"/>
        <v>45.471000000000004</v>
      </c>
      <c r="H30" s="16">
        <v>6.49</v>
      </c>
      <c r="I30" s="21">
        <f t="shared" si="1"/>
        <v>42.769100000000002</v>
      </c>
    </row>
    <row r="31" spans="2:9" ht="25.5" x14ac:dyDescent="0.2">
      <c r="B31" s="13" t="s">
        <v>48</v>
      </c>
      <c r="C31" s="14" t="s">
        <v>49</v>
      </c>
      <c r="D31" s="15" t="s">
        <v>50</v>
      </c>
      <c r="E31" s="13">
        <v>2.4E-2</v>
      </c>
      <c r="F31" s="16">
        <v>94</v>
      </c>
      <c r="G31" s="21">
        <f t="shared" si="0"/>
        <v>619.46</v>
      </c>
      <c r="H31" s="16">
        <v>2.2599999999999998</v>
      </c>
      <c r="I31" s="21">
        <f t="shared" si="1"/>
        <v>14.893399999999998</v>
      </c>
    </row>
    <row r="32" spans="2:9" ht="25.5" x14ac:dyDescent="0.2">
      <c r="B32" s="13" t="s">
        <v>51</v>
      </c>
      <c r="C32" s="14" t="s">
        <v>52</v>
      </c>
      <c r="D32" s="15" t="s">
        <v>53</v>
      </c>
      <c r="E32" s="13">
        <v>96.096000000000004</v>
      </c>
      <c r="F32" s="16">
        <v>4.5</v>
      </c>
      <c r="G32" s="21">
        <f t="shared" si="0"/>
        <v>29.655000000000001</v>
      </c>
      <c r="H32" s="16">
        <v>432.43</v>
      </c>
      <c r="I32" s="21">
        <f t="shared" si="1"/>
        <v>2849.7136999999998</v>
      </c>
    </row>
    <row r="33" spans="2:9" ht="25.5" x14ac:dyDescent="0.2">
      <c r="B33" s="13" t="s">
        <v>54</v>
      </c>
      <c r="C33" s="14" t="s">
        <v>55</v>
      </c>
      <c r="D33" s="15" t="s">
        <v>56</v>
      </c>
      <c r="E33" s="13">
        <v>4.4249999999999998</v>
      </c>
      <c r="F33" s="16">
        <v>3.62</v>
      </c>
      <c r="G33" s="21">
        <f t="shared" si="0"/>
        <v>23.855799999999999</v>
      </c>
      <c r="H33" s="16">
        <v>16.02</v>
      </c>
      <c r="I33" s="21">
        <f t="shared" si="1"/>
        <v>105.5718</v>
      </c>
    </row>
    <row r="34" spans="2:9" ht="25.5" x14ac:dyDescent="0.2">
      <c r="B34" s="13" t="s">
        <v>57</v>
      </c>
      <c r="C34" s="14" t="s">
        <v>58</v>
      </c>
      <c r="D34" s="15" t="s">
        <v>16</v>
      </c>
      <c r="E34" s="13">
        <v>34.5</v>
      </c>
      <c r="F34" s="16">
        <v>37.29</v>
      </c>
      <c r="G34" s="21">
        <f t="shared" si="0"/>
        <v>245.74109999999999</v>
      </c>
      <c r="H34" s="16">
        <v>1286.51</v>
      </c>
      <c r="I34" s="21">
        <f t="shared" si="1"/>
        <v>8478.1008999999995</v>
      </c>
    </row>
    <row r="35" spans="2:9" ht="25.5" x14ac:dyDescent="0.2">
      <c r="B35" s="13" t="s">
        <v>59</v>
      </c>
      <c r="C35" s="14" t="s">
        <v>60</v>
      </c>
      <c r="D35" s="15" t="s">
        <v>13</v>
      </c>
      <c r="E35" s="13">
        <v>0.19411300000000001</v>
      </c>
      <c r="F35" s="16">
        <v>16136</v>
      </c>
      <c r="G35" s="21">
        <f t="shared" si="0"/>
        <v>106336.23999999999</v>
      </c>
      <c r="H35" s="16">
        <v>3132.21</v>
      </c>
      <c r="I35" s="21">
        <f t="shared" si="1"/>
        <v>20641.263899999998</v>
      </c>
    </row>
    <row r="36" spans="2:9" ht="25.5" x14ac:dyDescent="0.2">
      <c r="B36" s="13" t="s">
        <v>61</v>
      </c>
      <c r="C36" s="14" t="s">
        <v>62</v>
      </c>
      <c r="D36" s="15" t="s">
        <v>16</v>
      </c>
      <c r="E36" s="13">
        <v>58.982500000000002</v>
      </c>
      <c r="F36" s="16">
        <v>6</v>
      </c>
      <c r="G36" s="21">
        <f t="shared" si="0"/>
        <v>39.54</v>
      </c>
      <c r="H36" s="16">
        <v>353.9</v>
      </c>
      <c r="I36" s="21">
        <f t="shared" si="1"/>
        <v>2332.201</v>
      </c>
    </row>
    <row r="37" spans="2:9" ht="25.5" x14ac:dyDescent="0.2">
      <c r="B37" s="13" t="s">
        <v>63</v>
      </c>
      <c r="C37" s="14" t="s">
        <v>64</v>
      </c>
      <c r="D37" s="15" t="s">
        <v>13</v>
      </c>
      <c r="E37" s="13">
        <v>1.2859600000000001E-2</v>
      </c>
      <c r="F37" s="16">
        <v>10315.01</v>
      </c>
      <c r="G37" s="21">
        <f t="shared" si="0"/>
        <v>67975.915900000007</v>
      </c>
      <c r="H37" s="16">
        <v>132.65</v>
      </c>
      <c r="I37" s="21">
        <f t="shared" si="1"/>
        <v>874.1635</v>
      </c>
    </row>
    <row r="38" spans="2:9" ht="25.5" x14ac:dyDescent="0.2">
      <c r="B38" s="13" t="s">
        <v>65</v>
      </c>
      <c r="C38" s="14" t="s">
        <v>66</v>
      </c>
      <c r="D38" s="15" t="s">
        <v>16</v>
      </c>
      <c r="E38" s="13">
        <v>2.73</v>
      </c>
      <c r="F38" s="16">
        <v>10.57</v>
      </c>
      <c r="G38" s="21">
        <f t="shared" si="0"/>
        <v>69.656300000000002</v>
      </c>
      <c r="H38" s="16">
        <v>28.86</v>
      </c>
      <c r="I38" s="21">
        <f t="shared" si="1"/>
        <v>190.1874</v>
      </c>
    </row>
    <row r="39" spans="2:9" ht="25.5" x14ac:dyDescent="0.2">
      <c r="B39" s="13" t="s">
        <v>67</v>
      </c>
      <c r="C39" s="14" t="s">
        <v>68</v>
      </c>
      <c r="D39" s="15" t="s">
        <v>16</v>
      </c>
      <c r="E39" s="13">
        <v>70.308000000000007</v>
      </c>
      <c r="F39" s="16">
        <v>10.75</v>
      </c>
      <c r="G39" s="21">
        <f t="shared" si="0"/>
        <v>70.842500000000001</v>
      </c>
      <c r="H39" s="16">
        <v>755.81</v>
      </c>
      <c r="I39" s="21">
        <f t="shared" si="1"/>
        <v>4980.7878999999994</v>
      </c>
    </row>
    <row r="40" spans="2:9" ht="25.5" x14ac:dyDescent="0.2">
      <c r="B40" s="13" t="s">
        <v>69</v>
      </c>
      <c r="C40" s="14" t="s">
        <v>70</v>
      </c>
      <c r="D40" s="15" t="s">
        <v>13</v>
      </c>
      <c r="E40" s="13">
        <v>3.85E-2</v>
      </c>
      <c r="F40" s="16">
        <v>11524</v>
      </c>
      <c r="G40" s="21">
        <f t="shared" si="0"/>
        <v>75943.16</v>
      </c>
      <c r="H40" s="16">
        <v>443.67</v>
      </c>
      <c r="I40" s="21">
        <f t="shared" si="1"/>
        <v>2923.7853</v>
      </c>
    </row>
    <row r="41" spans="2:9" ht="25.5" x14ac:dyDescent="0.2">
      <c r="B41" s="13" t="s">
        <v>71</v>
      </c>
      <c r="C41" s="14" t="s">
        <v>72</v>
      </c>
      <c r="D41" s="15" t="s">
        <v>13</v>
      </c>
      <c r="E41" s="13">
        <v>0.5040675</v>
      </c>
      <c r="F41" s="16">
        <v>12650</v>
      </c>
      <c r="G41" s="21">
        <f t="shared" si="0"/>
        <v>83363.5</v>
      </c>
      <c r="H41" s="16">
        <v>6376.45</v>
      </c>
      <c r="I41" s="21">
        <f t="shared" si="1"/>
        <v>42020.805499999995</v>
      </c>
    </row>
    <row r="42" spans="2:9" ht="25.5" x14ac:dyDescent="0.2">
      <c r="B42" s="13" t="s">
        <v>73</v>
      </c>
      <c r="C42" s="14" t="s">
        <v>74</v>
      </c>
      <c r="D42" s="15" t="s">
        <v>13</v>
      </c>
      <c r="E42" s="13">
        <v>1.4534999999999999E-3</v>
      </c>
      <c r="F42" s="16">
        <v>9765</v>
      </c>
      <c r="G42" s="21">
        <f t="shared" si="0"/>
        <v>64351.35</v>
      </c>
      <c r="H42" s="16">
        <v>14.19</v>
      </c>
      <c r="I42" s="21">
        <f t="shared" si="1"/>
        <v>93.51209999999999</v>
      </c>
    </row>
    <row r="43" spans="2:9" ht="25.5" x14ac:dyDescent="0.2">
      <c r="B43" s="13" t="s">
        <v>75</v>
      </c>
      <c r="C43" s="14" t="s">
        <v>76</v>
      </c>
      <c r="D43" s="15" t="s">
        <v>13</v>
      </c>
      <c r="E43" s="13">
        <v>9.3866000000000005E-2</v>
      </c>
      <c r="F43" s="16">
        <v>9424</v>
      </c>
      <c r="G43" s="21">
        <f t="shared" si="0"/>
        <v>62104.159999999996</v>
      </c>
      <c r="H43" s="16">
        <v>884.59</v>
      </c>
      <c r="I43" s="21">
        <f t="shared" si="1"/>
        <v>5829.4481000000005</v>
      </c>
    </row>
    <row r="44" spans="2:9" ht="25.5" x14ac:dyDescent="0.2">
      <c r="B44" s="13" t="s">
        <v>77</v>
      </c>
      <c r="C44" s="14" t="s">
        <v>78</v>
      </c>
      <c r="D44" s="15" t="s">
        <v>13</v>
      </c>
      <c r="E44" s="13">
        <v>1.5834000000000001E-2</v>
      </c>
      <c r="F44" s="16">
        <v>9793</v>
      </c>
      <c r="G44" s="21">
        <f t="shared" si="0"/>
        <v>64535.869999999995</v>
      </c>
      <c r="H44" s="16">
        <v>155.06</v>
      </c>
      <c r="I44" s="21">
        <f t="shared" si="1"/>
        <v>1021.8454</v>
      </c>
    </row>
    <row r="45" spans="2:9" ht="25.5" x14ac:dyDescent="0.2">
      <c r="B45" s="13" t="s">
        <v>79</v>
      </c>
      <c r="C45" s="14" t="s">
        <v>80</v>
      </c>
      <c r="D45" s="15" t="s">
        <v>13</v>
      </c>
      <c r="E45" s="13">
        <v>1.2799999999999999E-5</v>
      </c>
      <c r="F45" s="16">
        <v>48302</v>
      </c>
      <c r="G45" s="21">
        <f t="shared" si="0"/>
        <v>318310.18</v>
      </c>
      <c r="H45" s="16">
        <v>0.62</v>
      </c>
      <c r="I45" s="21">
        <f t="shared" si="1"/>
        <v>4.0857999999999999</v>
      </c>
    </row>
    <row r="46" spans="2:9" ht="25.5" x14ac:dyDescent="0.2">
      <c r="B46" s="13" t="s">
        <v>81</v>
      </c>
      <c r="C46" s="14" t="s">
        <v>82</v>
      </c>
      <c r="D46" s="15" t="s">
        <v>83</v>
      </c>
      <c r="E46" s="13">
        <v>0.29160000000000003</v>
      </c>
      <c r="F46" s="16">
        <v>503</v>
      </c>
      <c r="G46" s="21">
        <f t="shared" si="0"/>
        <v>3314.77</v>
      </c>
      <c r="H46" s="16">
        <v>146.66999999999999</v>
      </c>
      <c r="I46" s="21">
        <f t="shared" si="1"/>
        <v>966.55529999999987</v>
      </c>
    </row>
    <row r="47" spans="2:9" ht="25.5" x14ac:dyDescent="0.2">
      <c r="B47" s="13" t="s">
        <v>84</v>
      </c>
      <c r="C47" s="14" t="s">
        <v>85</v>
      </c>
      <c r="D47" s="15" t="s">
        <v>13</v>
      </c>
      <c r="E47" s="13">
        <v>1.1999999999999999E-3</v>
      </c>
      <c r="F47" s="16">
        <v>9680</v>
      </c>
      <c r="G47" s="21">
        <f t="shared" si="0"/>
        <v>63791.199999999997</v>
      </c>
      <c r="H47" s="16">
        <v>11.62</v>
      </c>
      <c r="I47" s="21">
        <f t="shared" si="1"/>
        <v>76.575799999999987</v>
      </c>
    </row>
    <row r="48" spans="2:9" ht="25.5" x14ac:dyDescent="0.2">
      <c r="B48" s="13" t="s">
        <v>86</v>
      </c>
      <c r="C48" s="14" t="s">
        <v>87</v>
      </c>
      <c r="D48" s="15" t="s">
        <v>16</v>
      </c>
      <c r="E48" s="13">
        <v>0.25800000000000001</v>
      </c>
      <c r="F48" s="16">
        <v>28.22</v>
      </c>
      <c r="G48" s="21">
        <f t="shared" si="0"/>
        <v>185.96979999999999</v>
      </c>
      <c r="H48" s="16">
        <v>7.28</v>
      </c>
      <c r="I48" s="21">
        <f t="shared" si="1"/>
        <v>47.975200000000001</v>
      </c>
    </row>
    <row r="49" spans="2:9" ht="25.5" x14ac:dyDescent="0.2">
      <c r="B49" s="13" t="s">
        <v>88</v>
      </c>
      <c r="C49" s="14" t="s">
        <v>89</v>
      </c>
      <c r="D49" s="15" t="s">
        <v>16</v>
      </c>
      <c r="E49" s="13">
        <v>1.3680000000000001</v>
      </c>
      <c r="F49" s="16">
        <v>26.94</v>
      </c>
      <c r="G49" s="21">
        <f t="shared" si="0"/>
        <v>177.53460000000001</v>
      </c>
      <c r="H49" s="16">
        <v>36.85</v>
      </c>
      <c r="I49" s="21">
        <f t="shared" si="1"/>
        <v>242.8415</v>
      </c>
    </row>
    <row r="50" spans="2:9" ht="25.5" x14ac:dyDescent="0.2">
      <c r="B50" s="13" t="s">
        <v>90</v>
      </c>
      <c r="C50" s="14" t="s">
        <v>91</v>
      </c>
      <c r="D50" s="15" t="s">
        <v>16</v>
      </c>
      <c r="E50" s="13">
        <v>6.2591999999999999</v>
      </c>
      <c r="F50" s="16">
        <v>9.0399999999999991</v>
      </c>
      <c r="G50" s="21">
        <f t="shared" si="0"/>
        <v>59.573599999999992</v>
      </c>
      <c r="H50" s="16">
        <v>56.58</v>
      </c>
      <c r="I50" s="21">
        <f t="shared" si="1"/>
        <v>372.86219999999997</v>
      </c>
    </row>
    <row r="51" spans="2:9" ht="51" x14ac:dyDescent="0.2">
      <c r="B51" s="13" t="s">
        <v>92</v>
      </c>
      <c r="C51" s="14" t="s">
        <v>93</v>
      </c>
      <c r="D51" s="15" t="s">
        <v>13</v>
      </c>
      <c r="E51" s="13">
        <v>4.1999999999999998E-5</v>
      </c>
      <c r="F51" s="16">
        <v>35011</v>
      </c>
      <c r="G51" s="21">
        <f t="shared" si="0"/>
        <v>230722.49</v>
      </c>
      <c r="H51" s="16">
        <v>1.47</v>
      </c>
      <c r="I51" s="21">
        <f t="shared" si="1"/>
        <v>9.6873000000000005</v>
      </c>
    </row>
    <row r="52" spans="2:9" ht="25.5" x14ac:dyDescent="0.2">
      <c r="B52" s="13" t="s">
        <v>94</v>
      </c>
      <c r="C52" s="14" t="s">
        <v>95</v>
      </c>
      <c r="D52" s="15" t="s">
        <v>13</v>
      </c>
      <c r="E52" s="13">
        <v>0.1560561</v>
      </c>
      <c r="F52" s="16">
        <v>11978</v>
      </c>
      <c r="G52" s="21">
        <f t="shared" si="0"/>
        <v>78935.02</v>
      </c>
      <c r="H52" s="16">
        <v>1869.24</v>
      </c>
      <c r="I52" s="21">
        <f t="shared" si="1"/>
        <v>12318.2916</v>
      </c>
    </row>
    <row r="53" spans="2:9" ht="25.5" x14ac:dyDescent="0.2">
      <c r="B53" s="13" t="s">
        <v>96</v>
      </c>
      <c r="C53" s="14" t="s">
        <v>97</v>
      </c>
      <c r="D53" s="15" t="s">
        <v>83</v>
      </c>
      <c r="E53" s="13">
        <v>0.36</v>
      </c>
      <c r="F53" s="16">
        <v>26.6</v>
      </c>
      <c r="G53" s="21">
        <f t="shared" si="0"/>
        <v>175.29400000000001</v>
      </c>
      <c r="H53" s="16">
        <v>9.58</v>
      </c>
      <c r="I53" s="21">
        <f t="shared" si="1"/>
        <v>63.132199999999997</v>
      </c>
    </row>
    <row r="54" spans="2:9" ht="25.5" x14ac:dyDescent="0.2">
      <c r="B54" s="13" t="s">
        <v>98</v>
      </c>
      <c r="C54" s="14" t="s">
        <v>99</v>
      </c>
      <c r="D54" s="15" t="s">
        <v>83</v>
      </c>
      <c r="E54" s="13">
        <v>1.4E-2</v>
      </c>
      <c r="F54" s="16">
        <v>86</v>
      </c>
      <c r="G54" s="21">
        <f t="shared" si="0"/>
        <v>566.74</v>
      </c>
      <c r="H54" s="16">
        <v>1.2</v>
      </c>
      <c r="I54" s="21">
        <f t="shared" si="1"/>
        <v>7.9079999999999995</v>
      </c>
    </row>
    <row r="55" spans="2:9" ht="51" x14ac:dyDescent="0.2">
      <c r="B55" s="13" t="s">
        <v>100</v>
      </c>
      <c r="C55" s="14" t="s">
        <v>101</v>
      </c>
      <c r="D55" s="15" t="s">
        <v>13</v>
      </c>
      <c r="E55" s="13">
        <v>4.1999999999999998E-5</v>
      </c>
      <c r="F55" s="16">
        <v>9526</v>
      </c>
      <c r="G55" s="21">
        <f t="shared" si="0"/>
        <v>62776.34</v>
      </c>
      <c r="H55" s="16">
        <v>0.4</v>
      </c>
      <c r="I55" s="21">
        <f t="shared" si="1"/>
        <v>2.6360000000000001</v>
      </c>
    </row>
    <row r="56" spans="2:9" ht="25.5" x14ac:dyDescent="0.2">
      <c r="B56" s="13" t="s">
        <v>102</v>
      </c>
      <c r="C56" s="14" t="s">
        <v>103</v>
      </c>
      <c r="D56" s="15" t="s">
        <v>16</v>
      </c>
      <c r="E56" s="13">
        <v>6.0000000000000001E-3</v>
      </c>
      <c r="F56" s="16">
        <v>29.37</v>
      </c>
      <c r="G56" s="21">
        <f t="shared" si="0"/>
        <v>193.54830000000001</v>
      </c>
      <c r="H56" s="16">
        <v>0.18</v>
      </c>
      <c r="I56" s="21">
        <f t="shared" si="1"/>
        <v>1.1861999999999999</v>
      </c>
    </row>
    <row r="57" spans="2:9" ht="25.5" x14ac:dyDescent="0.2">
      <c r="B57" s="13" t="s">
        <v>104</v>
      </c>
      <c r="C57" s="14" t="s">
        <v>105</v>
      </c>
      <c r="D57" s="15" t="s">
        <v>13</v>
      </c>
      <c r="E57" s="13">
        <v>3.7199999999999999E-4</v>
      </c>
      <c r="F57" s="16">
        <v>12430</v>
      </c>
      <c r="G57" s="21">
        <f t="shared" si="0"/>
        <v>81913.7</v>
      </c>
      <c r="H57" s="16">
        <v>4.62</v>
      </c>
      <c r="I57" s="21">
        <f t="shared" si="1"/>
        <v>30.445799999999998</v>
      </c>
    </row>
    <row r="58" spans="2:9" ht="25.5" x14ac:dyDescent="0.2">
      <c r="B58" s="13" t="s">
        <v>106</v>
      </c>
      <c r="C58" s="14" t="s">
        <v>107</v>
      </c>
      <c r="D58" s="15" t="s">
        <v>16</v>
      </c>
      <c r="E58" s="13">
        <v>1.5299999999999999E-2</v>
      </c>
      <c r="F58" s="16">
        <v>50</v>
      </c>
      <c r="G58" s="21">
        <f t="shared" si="0"/>
        <v>329.5</v>
      </c>
      <c r="H58" s="16">
        <v>0.77</v>
      </c>
      <c r="I58" s="21">
        <f t="shared" si="1"/>
        <v>5.0743</v>
      </c>
    </row>
    <row r="59" spans="2:9" ht="25.5" x14ac:dyDescent="0.2">
      <c r="B59" s="13" t="s">
        <v>108</v>
      </c>
      <c r="C59" s="14" t="s">
        <v>109</v>
      </c>
      <c r="D59" s="15" t="s">
        <v>16</v>
      </c>
      <c r="E59" s="13">
        <v>8.1199999999999992</v>
      </c>
      <c r="F59" s="16">
        <v>23.09</v>
      </c>
      <c r="G59" s="21">
        <f t="shared" si="0"/>
        <v>152.16309999999999</v>
      </c>
      <c r="H59" s="16">
        <v>187.49</v>
      </c>
      <c r="I59" s="21">
        <f t="shared" si="1"/>
        <v>1235.5590999999999</v>
      </c>
    </row>
    <row r="60" spans="2:9" ht="25.5" x14ac:dyDescent="0.2">
      <c r="B60" s="13" t="s">
        <v>110</v>
      </c>
      <c r="C60" s="14" t="s">
        <v>111</v>
      </c>
      <c r="D60" s="15" t="s">
        <v>16</v>
      </c>
      <c r="E60" s="13">
        <v>7.6499999999999997E-3</v>
      </c>
      <c r="F60" s="16">
        <v>10.85</v>
      </c>
      <c r="G60" s="21">
        <f t="shared" si="0"/>
        <v>71.501499999999993</v>
      </c>
      <c r="H60" s="16">
        <v>0.08</v>
      </c>
      <c r="I60" s="21">
        <f t="shared" si="1"/>
        <v>0.5272</v>
      </c>
    </row>
    <row r="61" spans="2:9" ht="25.5" x14ac:dyDescent="0.2">
      <c r="B61" s="13" t="s">
        <v>112</v>
      </c>
      <c r="C61" s="14" t="s">
        <v>113</v>
      </c>
      <c r="D61" s="15" t="s">
        <v>16</v>
      </c>
      <c r="E61" s="13">
        <v>0.32800000000000001</v>
      </c>
      <c r="F61" s="16">
        <v>155</v>
      </c>
      <c r="G61" s="21">
        <f t="shared" si="0"/>
        <v>1021.4499999999999</v>
      </c>
      <c r="H61" s="16">
        <v>50.84</v>
      </c>
      <c r="I61" s="21">
        <f t="shared" si="1"/>
        <v>335.03559999999999</v>
      </c>
    </row>
    <row r="62" spans="2:9" ht="25.5" x14ac:dyDescent="0.2">
      <c r="B62" s="13" t="s">
        <v>114</v>
      </c>
      <c r="C62" s="14" t="s">
        <v>115</v>
      </c>
      <c r="D62" s="15" t="s">
        <v>16</v>
      </c>
      <c r="E62" s="13">
        <v>2E-3</v>
      </c>
      <c r="F62" s="16">
        <v>133.05000000000001</v>
      </c>
      <c r="G62" s="21">
        <f t="shared" si="0"/>
        <v>876.79950000000008</v>
      </c>
      <c r="H62" s="16">
        <v>0.27</v>
      </c>
      <c r="I62" s="21">
        <f t="shared" si="1"/>
        <v>1.7793000000000001</v>
      </c>
    </row>
    <row r="63" spans="2:9" ht="25.5" x14ac:dyDescent="0.2">
      <c r="B63" s="13" t="s">
        <v>116</v>
      </c>
      <c r="C63" s="14" t="s">
        <v>117</v>
      </c>
      <c r="D63" s="15" t="s">
        <v>16</v>
      </c>
      <c r="E63" s="13">
        <v>563.38599999999997</v>
      </c>
      <c r="F63" s="16">
        <v>1.82</v>
      </c>
      <c r="G63" s="21">
        <f t="shared" si="0"/>
        <v>11.9938</v>
      </c>
      <c r="H63" s="16">
        <v>1025.3699999999999</v>
      </c>
      <c r="I63" s="21">
        <f t="shared" si="1"/>
        <v>6757.1882999999989</v>
      </c>
    </row>
    <row r="64" spans="2:9" ht="25.5" x14ac:dyDescent="0.2">
      <c r="B64" s="13" t="s">
        <v>118</v>
      </c>
      <c r="C64" s="14" t="s">
        <v>119</v>
      </c>
      <c r="D64" s="15" t="s">
        <v>13</v>
      </c>
      <c r="E64" s="13">
        <v>1.8335000000000001E-3</v>
      </c>
      <c r="F64" s="16">
        <v>37900</v>
      </c>
      <c r="G64" s="21">
        <f t="shared" si="0"/>
        <v>249761</v>
      </c>
      <c r="H64" s="16">
        <v>69.489999999999995</v>
      </c>
      <c r="I64" s="21">
        <f t="shared" si="1"/>
        <v>457.93909999999994</v>
      </c>
    </row>
    <row r="65" spans="2:9" ht="25.5" x14ac:dyDescent="0.2">
      <c r="B65" s="13" t="s">
        <v>120</v>
      </c>
      <c r="C65" s="14" t="s">
        <v>121</v>
      </c>
      <c r="D65" s="15" t="s">
        <v>56</v>
      </c>
      <c r="E65" s="13">
        <v>21.254100000000001</v>
      </c>
      <c r="F65" s="16">
        <v>10.199999999999999</v>
      </c>
      <c r="G65" s="21">
        <f t="shared" si="0"/>
        <v>67.217999999999989</v>
      </c>
      <c r="H65" s="16">
        <v>216.79</v>
      </c>
      <c r="I65" s="21">
        <f t="shared" si="1"/>
        <v>1428.6460999999999</v>
      </c>
    </row>
    <row r="66" spans="2:9" ht="25.5" x14ac:dyDescent="0.2">
      <c r="B66" s="13" t="s">
        <v>122</v>
      </c>
      <c r="C66" s="14" t="s">
        <v>123</v>
      </c>
      <c r="D66" s="15" t="s">
        <v>23</v>
      </c>
      <c r="E66" s="13">
        <v>110.7</v>
      </c>
      <c r="F66" s="16">
        <v>54.95</v>
      </c>
      <c r="G66" s="21">
        <f t="shared" si="0"/>
        <v>362.12049999999999</v>
      </c>
      <c r="H66" s="16">
        <v>6082.97</v>
      </c>
      <c r="I66" s="21">
        <f t="shared" si="1"/>
        <v>40086.772300000004</v>
      </c>
    </row>
    <row r="67" spans="2:9" ht="25.5" x14ac:dyDescent="0.2">
      <c r="B67" s="13" t="s">
        <v>124</v>
      </c>
      <c r="C67" s="14" t="s">
        <v>125</v>
      </c>
      <c r="D67" s="15" t="s">
        <v>13</v>
      </c>
      <c r="E67" s="13">
        <v>0.30049959999999998</v>
      </c>
      <c r="F67" s="16">
        <v>734.5</v>
      </c>
      <c r="G67" s="21">
        <f t="shared" si="0"/>
        <v>4840.3549999999996</v>
      </c>
      <c r="H67" s="16">
        <v>220.72</v>
      </c>
      <c r="I67" s="21">
        <f t="shared" si="1"/>
        <v>1454.5447999999999</v>
      </c>
    </row>
    <row r="68" spans="2:9" ht="25.5" x14ac:dyDescent="0.2">
      <c r="B68" s="13" t="s">
        <v>126</v>
      </c>
      <c r="C68" s="14" t="s">
        <v>127</v>
      </c>
      <c r="D68" s="15" t="s">
        <v>23</v>
      </c>
      <c r="E68" s="13">
        <v>2.1040000000000001</v>
      </c>
      <c r="F68" s="16">
        <v>497</v>
      </c>
      <c r="G68" s="21">
        <f t="shared" si="0"/>
        <v>3275.23</v>
      </c>
      <c r="H68" s="16">
        <v>1045.69</v>
      </c>
      <c r="I68" s="21">
        <f t="shared" si="1"/>
        <v>6891.0971</v>
      </c>
    </row>
    <row r="69" spans="2:9" ht="38.25" x14ac:dyDescent="0.2">
      <c r="B69" s="13" t="s">
        <v>128</v>
      </c>
      <c r="C69" s="14" t="s">
        <v>129</v>
      </c>
      <c r="D69" s="15" t="s">
        <v>13</v>
      </c>
      <c r="E69" s="13">
        <v>2E-3</v>
      </c>
      <c r="F69" s="16">
        <v>11500</v>
      </c>
      <c r="G69" s="21">
        <f t="shared" si="0"/>
        <v>75785</v>
      </c>
      <c r="H69" s="16">
        <v>23</v>
      </c>
      <c r="I69" s="21">
        <f t="shared" si="1"/>
        <v>151.57</v>
      </c>
    </row>
    <row r="70" spans="2:9" ht="63.75" x14ac:dyDescent="0.2">
      <c r="B70" s="13" t="s">
        <v>130</v>
      </c>
      <c r="C70" s="14" t="s">
        <v>131</v>
      </c>
      <c r="D70" s="15" t="s">
        <v>13</v>
      </c>
      <c r="E70" s="13">
        <v>1.7258200000000001E-2</v>
      </c>
      <c r="F70" s="16">
        <v>7712</v>
      </c>
      <c r="G70" s="21">
        <f t="shared" si="0"/>
        <v>50822.080000000002</v>
      </c>
      <c r="H70" s="16">
        <v>133.1</v>
      </c>
      <c r="I70" s="21">
        <f t="shared" si="1"/>
        <v>877.12899999999991</v>
      </c>
    </row>
    <row r="71" spans="2:9" ht="25.5" x14ac:dyDescent="0.2">
      <c r="B71" s="13" t="s">
        <v>132</v>
      </c>
      <c r="C71" s="14" t="s">
        <v>133</v>
      </c>
      <c r="D71" s="15" t="s">
        <v>16</v>
      </c>
      <c r="E71" s="13">
        <v>167.2</v>
      </c>
      <c r="F71" s="16">
        <v>12.6</v>
      </c>
      <c r="G71" s="21">
        <f t="shared" si="0"/>
        <v>83.033999999999992</v>
      </c>
      <c r="H71" s="16">
        <v>2106.7199999999998</v>
      </c>
      <c r="I71" s="21">
        <f t="shared" si="1"/>
        <v>13883.284799999998</v>
      </c>
    </row>
    <row r="72" spans="2:9" ht="25.5" x14ac:dyDescent="0.2">
      <c r="B72" s="13" t="s">
        <v>134</v>
      </c>
      <c r="C72" s="14" t="s">
        <v>135</v>
      </c>
      <c r="D72" s="15" t="s">
        <v>53</v>
      </c>
      <c r="E72" s="13">
        <v>14.58</v>
      </c>
      <c r="F72" s="16">
        <v>22.8</v>
      </c>
      <c r="G72" s="21">
        <f t="shared" si="0"/>
        <v>150.25200000000001</v>
      </c>
      <c r="H72" s="16">
        <v>332.42</v>
      </c>
      <c r="I72" s="21">
        <f t="shared" si="1"/>
        <v>2190.6478000000002</v>
      </c>
    </row>
    <row r="73" spans="2:9" ht="25.5" x14ac:dyDescent="0.2">
      <c r="B73" s="13" t="s">
        <v>136</v>
      </c>
      <c r="C73" s="14" t="s">
        <v>137</v>
      </c>
      <c r="D73" s="15" t="s">
        <v>13</v>
      </c>
      <c r="E73" s="13">
        <v>8.6400000000000005E-2</v>
      </c>
      <c r="F73" s="16">
        <v>5989</v>
      </c>
      <c r="G73" s="21">
        <f t="shared" si="0"/>
        <v>39467.51</v>
      </c>
      <c r="H73" s="16">
        <v>517.45000000000005</v>
      </c>
      <c r="I73" s="21">
        <f t="shared" si="1"/>
        <v>3409.9955000000004</v>
      </c>
    </row>
    <row r="74" spans="2:9" ht="25.5" x14ac:dyDescent="0.2">
      <c r="B74" s="13" t="s">
        <v>138</v>
      </c>
      <c r="C74" s="14" t="s">
        <v>139</v>
      </c>
      <c r="D74" s="15" t="s">
        <v>13</v>
      </c>
      <c r="E74" s="13">
        <v>7.3100000000000001E-5</v>
      </c>
      <c r="F74" s="16">
        <v>5989</v>
      </c>
      <c r="G74" s="21">
        <f t="shared" si="0"/>
        <v>39467.51</v>
      </c>
      <c r="H74" s="16">
        <v>0.44</v>
      </c>
      <c r="I74" s="21">
        <f t="shared" si="1"/>
        <v>2.8996</v>
      </c>
    </row>
    <row r="75" spans="2:9" ht="63.75" x14ac:dyDescent="0.2">
      <c r="B75" s="13" t="s">
        <v>140</v>
      </c>
      <c r="C75" s="14" t="s">
        <v>141</v>
      </c>
      <c r="D75" s="15" t="s">
        <v>47</v>
      </c>
      <c r="E75" s="13">
        <v>0.34286820000000001</v>
      </c>
      <c r="F75" s="16">
        <v>50.24</v>
      </c>
      <c r="G75" s="21">
        <f t="shared" si="0"/>
        <v>331.08159999999998</v>
      </c>
      <c r="H75" s="16">
        <v>17.23</v>
      </c>
      <c r="I75" s="21">
        <f t="shared" si="1"/>
        <v>113.5457</v>
      </c>
    </row>
    <row r="76" spans="2:9" ht="25.5" x14ac:dyDescent="0.2">
      <c r="B76" s="13" t="s">
        <v>142</v>
      </c>
      <c r="C76" s="14" t="s">
        <v>143</v>
      </c>
      <c r="D76" s="15" t="s">
        <v>13</v>
      </c>
      <c r="E76" s="13">
        <v>2.5035200000000001E-2</v>
      </c>
      <c r="F76" s="16">
        <v>10200</v>
      </c>
      <c r="G76" s="21">
        <f t="shared" si="0"/>
        <v>67218</v>
      </c>
      <c r="H76" s="16">
        <v>255.36</v>
      </c>
      <c r="I76" s="21">
        <f t="shared" si="1"/>
        <v>1682.8224</v>
      </c>
    </row>
    <row r="77" spans="2:9" ht="25.5" x14ac:dyDescent="0.2">
      <c r="B77" s="13" t="s">
        <v>144</v>
      </c>
      <c r="C77" s="14" t="s">
        <v>145</v>
      </c>
      <c r="D77" s="15" t="s">
        <v>13</v>
      </c>
      <c r="E77" s="13">
        <v>8.9999999999999993E-3</v>
      </c>
      <c r="F77" s="16">
        <v>11447.45</v>
      </c>
      <c r="G77" s="21">
        <f t="shared" si="0"/>
        <v>75438.695500000002</v>
      </c>
      <c r="H77" s="16">
        <v>103.03</v>
      </c>
      <c r="I77" s="21">
        <f t="shared" si="1"/>
        <v>678.96770000000004</v>
      </c>
    </row>
    <row r="78" spans="2:9" ht="25.5" x14ac:dyDescent="0.2">
      <c r="B78" s="13" t="s">
        <v>146</v>
      </c>
      <c r="C78" s="14" t="s">
        <v>147</v>
      </c>
      <c r="D78" s="15" t="s">
        <v>13</v>
      </c>
      <c r="E78" s="13">
        <v>9.0687199999999996E-2</v>
      </c>
      <c r="F78" s="16">
        <v>4455.2</v>
      </c>
      <c r="G78" s="21">
        <f t="shared" si="0"/>
        <v>29359.767999999996</v>
      </c>
      <c r="H78" s="16">
        <v>404.03</v>
      </c>
      <c r="I78" s="21">
        <f t="shared" si="1"/>
        <v>2662.5576999999998</v>
      </c>
    </row>
    <row r="79" spans="2:9" ht="38.25" x14ac:dyDescent="0.2">
      <c r="B79" s="13" t="s">
        <v>148</v>
      </c>
      <c r="C79" s="14" t="s">
        <v>149</v>
      </c>
      <c r="D79" s="15" t="s">
        <v>13</v>
      </c>
      <c r="E79" s="13">
        <v>8.0000000000000002E-3</v>
      </c>
      <c r="F79" s="16">
        <v>5941.89</v>
      </c>
      <c r="G79" s="21">
        <f t="shared" si="0"/>
        <v>39157.055099999998</v>
      </c>
      <c r="H79" s="16">
        <v>47.54</v>
      </c>
      <c r="I79" s="21">
        <f t="shared" si="1"/>
        <v>313.28859999999997</v>
      </c>
    </row>
    <row r="80" spans="2:9" ht="38.25" x14ac:dyDescent="0.2">
      <c r="B80" s="13" t="s">
        <v>150</v>
      </c>
      <c r="C80" s="14" t="s">
        <v>151</v>
      </c>
      <c r="D80" s="15" t="s">
        <v>13</v>
      </c>
      <c r="E80" s="13">
        <v>3.5999999999999997E-2</v>
      </c>
      <c r="F80" s="16">
        <v>5891.61</v>
      </c>
      <c r="G80" s="21">
        <f t="shared" ref="G80:G121" si="2">F80*6.59</f>
        <v>38825.709899999994</v>
      </c>
      <c r="H80" s="16">
        <v>212.1</v>
      </c>
      <c r="I80" s="21">
        <f t="shared" ref="I80:I121" si="3">H80*6.59</f>
        <v>1397.739</v>
      </c>
    </row>
    <row r="81" spans="2:9" ht="38.25" x14ac:dyDescent="0.2">
      <c r="B81" s="13" t="s">
        <v>152</v>
      </c>
      <c r="C81" s="14" t="s">
        <v>153</v>
      </c>
      <c r="D81" s="15" t="s">
        <v>13</v>
      </c>
      <c r="E81" s="13">
        <v>3.3149999999999998E-4</v>
      </c>
      <c r="F81" s="16">
        <v>5817.58</v>
      </c>
      <c r="G81" s="21">
        <f t="shared" si="2"/>
        <v>38337.852200000001</v>
      </c>
      <c r="H81" s="16">
        <v>1.93</v>
      </c>
      <c r="I81" s="21">
        <f t="shared" si="3"/>
        <v>12.7187</v>
      </c>
    </row>
    <row r="82" spans="2:9" ht="38.25" x14ac:dyDescent="0.2">
      <c r="B82" s="13" t="s">
        <v>154</v>
      </c>
      <c r="C82" s="14" t="s">
        <v>155</v>
      </c>
      <c r="D82" s="15" t="s">
        <v>156</v>
      </c>
      <c r="E82" s="13">
        <v>4.04</v>
      </c>
      <c r="F82" s="16">
        <v>23.79</v>
      </c>
      <c r="G82" s="21">
        <f t="shared" si="2"/>
        <v>156.77609999999999</v>
      </c>
      <c r="H82" s="16">
        <v>96.11</v>
      </c>
      <c r="I82" s="21">
        <f t="shared" si="3"/>
        <v>633.36490000000003</v>
      </c>
    </row>
    <row r="83" spans="2:9" ht="25.5" x14ac:dyDescent="0.2">
      <c r="B83" s="13" t="s">
        <v>157</v>
      </c>
      <c r="C83" s="14" t="s">
        <v>158</v>
      </c>
      <c r="D83" s="15" t="s">
        <v>13</v>
      </c>
      <c r="E83" s="13">
        <v>3.5570299999999999E-2</v>
      </c>
      <c r="F83" s="16">
        <v>4920</v>
      </c>
      <c r="G83" s="21">
        <f t="shared" si="2"/>
        <v>32422.799999999999</v>
      </c>
      <c r="H83" s="16">
        <v>175.01</v>
      </c>
      <c r="I83" s="21">
        <f t="shared" si="3"/>
        <v>1153.3158999999998</v>
      </c>
    </row>
    <row r="84" spans="2:9" ht="38.25" x14ac:dyDescent="0.2">
      <c r="B84" s="13" t="s">
        <v>159</v>
      </c>
      <c r="C84" s="14" t="s">
        <v>160</v>
      </c>
      <c r="D84" s="15" t="s">
        <v>13</v>
      </c>
      <c r="E84" s="13">
        <v>4.5239999999999999E-4</v>
      </c>
      <c r="F84" s="16">
        <v>10100</v>
      </c>
      <c r="G84" s="21">
        <f t="shared" si="2"/>
        <v>66559</v>
      </c>
      <c r="H84" s="16">
        <v>4.57</v>
      </c>
      <c r="I84" s="21">
        <f t="shared" si="3"/>
        <v>30.116300000000003</v>
      </c>
    </row>
    <row r="85" spans="2:9" ht="25.5" x14ac:dyDescent="0.2">
      <c r="B85" s="13" t="s">
        <v>161</v>
      </c>
      <c r="C85" s="14" t="s">
        <v>162</v>
      </c>
      <c r="D85" s="15" t="s">
        <v>13</v>
      </c>
      <c r="E85" s="13">
        <v>1.95882</v>
      </c>
      <c r="F85" s="16">
        <v>5650</v>
      </c>
      <c r="G85" s="21">
        <f t="shared" si="2"/>
        <v>37233.5</v>
      </c>
      <c r="H85" s="16">
        <v>11067.33</v>
      </c>
      <c r="I85" s="21">
        <f t="shared" si="3"/>
        <v>72933.704700000002</v>
      </c>
    </row>
    <row r="86" spans="2:9" ht="25.5" x14ac:dyDescent="0.2">
      <c r="B86" s="13" t="s">
        <v>163</v>
      </c>
      <c r="C86" s="14" t="s">
        <v>164</v>
      </c>
      <c r="D86" s="15" t="s">
        <v>13</v>
      </c>
      <c r="E86" s="13">
        <v>1.4999999999999999E-4</v>
      </c>
      <c r="F86" s="16">
        <v>68050</v>
      </c>
      <c r="G86" s="21">
        <f t="shared" si="2"/>
        <v>448449.5</v>
      </c>
      <c r="H86" s="16">
        <v>10.210000000000001</v>
      </c>
      <c r="I86" s="21">
        <f t="shared" si="3"/>
        <v>67.283900000000003</v>
      </c>
    </row>
    <row r="87" spans="2:9" ht="25.5" x14ac:dyDescent="0.2">
      <c r="B87" s="13" t="s">
        <v>165</v>
      </c>
      <c r="C87" s="14" t="s">
        <v>166</v>
      </c>
      <c r="D87" s="15" t="s">
        <v>13</v>
      </c>
      <c r="E87" s="13">
        <v>4.0000000000000002E-4</v>
      </c>
      <c r="F87" s="16">
        <v>65750</v>
      </c>
      <c r="G87" s="21">
        <f t="shared" si="2"/>
        <v>433292.5</v>
      </c>
      <c r="H87" s="16">
        <v>26.3</v>
      </c>
      <c r="I87" s="21">
        <f t="shared" si="3"/>
        <v>173.31700000000001</v>
      </c>
    </row>
    <row r="88" spans="2:9" ht="38.25" x14ac:dyDescent="0.2">
      <c r="B88" s="13" t="s">
        <v>167</v>
      </c>
      <c r="C88" s="14" t="s">
        <v>168</v>
      </c>
      <c r="D88" s="15" t="s">
        <v>23</v>
      </c>
      <c r="E88" s="13">
        <v>3.1273879999999998</v>
      </c>
      <c r="F88" s="16">
        <v>558.33000000000004</v>
      </c>
      <c r="G88" s="21">
        <f t="shared" si="2"/>
        <v>3679.3947000000003</v>
      </c>
      <c r="H88" s="16">
        <v>1746.11</v>
      </c>
      <c r="I88" s="21">
        <f t="shared" si="3"/>
        <v>11506.864899999999</v>
      </c>
    </row>
    <row r="89" spans="2:9" ht="38.25" x14ac:dyDescent="0.2">
      <c r="B89" s="13" t="s">
        <v>169</v>
      </c>
      <c r="C89" s="14" t="s">
        <v>170</v>
      </c>
      <c r="D89" s="15" t="s">
        <v>23</v>
      </c>
      <c r="E89" s="13">
        <v>1.7875800000000001E-2</v>
      </c>
      <c r="F89" s="16">
        <v>1700</v>
      </c>
      <c r="G89" s="21">
        <f t="shared" si="2"/>
        <v>11203</v>
      </c>
      <c r="H89" s="16">
        <v>30.39</v>
      </c>
      <c r="I89" s="21">
        <f t="shared" si="3"/>
        <v>200.27010000000001</v>
      </c>
    </row>
    <row r="90" spans="2:9" ht="38.25" x14ac:dyDescent="0.2">
      <c r="B90" s="13" t="s">
        <v>171</v>
      </c>
      <c r="C90" s="14" t="s">
        <v>172</v>
      </c>
      <c r="D90" s="15" t="s">
        <v>23</v>
      </c>
      <c r="E90" s="13">
        <v>0.41168399999999999</v>
      </c>
      <c r="F90" s="16">
        <v>1287</v>
      </c>
      <c r="G90" s="21">
        <f t="shared" si="2"/>
        <v>8481.33</v>
      </c>
      <c r="H90" s="16">
        <v>529.84</v>
      </c>
      <c r="I90" s="21">
        <f t="shared" si="3"/>
        <v>3491.6456000000003</v>
      </c>
    </row>
    <row r="91" spans="2:9" ht="38.25" x14ac:dyDescent="0.2">
      <c r="B91" s="13" t="s">
        <v>173</v>
      </c>
      <c r="C91" s="14" t="s">
        <v>174</v>
      </c>
      <c r="D91" s="15" t="s">
        <v>23</v>
      </c>
      <c r="E91" s="13">
        <v>3.0623999999999998E-2</v>
      </c>
      <c r="F91" s="16">
        <v>1100</v>
      </c>
      <c r="G91" s="21">
        <f t="shared" si="2"/>
        <v>7249</v>
      </c>
      <c r="H91" s="16">
        <v>33.69</v>
      </c>
      <c r="I91" s="21">
        <f t="shared" si="3"/>
        <v>222.01709999999997</v>
      </c>
    </row>
    <row r="92" spans="2:9" ht="38.25" x14ac:dyDescent="0.2">
      <c r="B92" s="13" t="s">
        <v>175</v>
      </c>
      <c r="C92" s="14" t="s">
        <v>176</v>
      </c>
      <c r="D92" s="15" t="s">
        <v>23</v>
      </c>
      <c r="E92" s="13">
        <v>5.3351999999999997E-2</v>
      </c>
      <c r="F92" s="16">
        <v>1155</v>
      </c>
      <c r="G92" s="21">
        <f t="shared" si="2"/>
        <v>7611.45</v>
      </c>
      <c r="H92" s="16">
        <v>61.62</v>
      </c>
      <c r="I92" s="21">
        <f t="shared" si="3"/>
        <v>406.07579999999996</v>
      </c>
    </row>
    <row r="93" spans="2:9" ht="38.25" x14ac:dyDescent="0.2">
      <c r="B93" s="13" t="s">
        <v>177</v>
      </c>
      <c r="C93" s="14" t="s">
        <v>178</v>
      </c>
      <c r="D93" s="15" t="s">
        <v>23</v>
      </c>
      <c r="E93" s="13">
        <v>3.1640000000000001</v>
      </c>
      <c r="F93" s="16">
        <v>1320</v>
      </c>
      <c r="G93" s="21">
        <f t="shared" si="2"/>
        <v>8698.7999999999993</v>
      </c>
      <c r="H93" s="16">
        <v>4176.4799999999996</v>
      </c>
      <c r="I93" s="21">
        <f t="shared" si="3"/>
        <v>27523.003199999996</v>
      </c>
    </row>
    <row r="94" spans="2:9" ht="38.25" x14ac:dyDescent="0.2">
      <c r="B94" s="13" t="s">
        <v>179</v>
      </c>
      <c r="C94" s="14" t="s">
        <v>180</v>
      </c>
      <c r="D94" s="15" t="s">
        <v>23</v>
      </c>
      <c r="E94" s="13">
        <v>4.6195839999999997</v>
      </c>
      <c r="F94" s="16">
        <v>1056</v>
      </c>
      <c r="G94" s="21">
        <f t="shared" si="2"/>
        <v>6959.04</v>
      </c>
      <c r="H94" s="16">
        <v>4878.28</v>
      </c>
      <c r="I94" s="21">
        <f t="shared" si="3"/>
        <v>32147.865199999997</v>
      </c>
    </row>
    <row r="95" spans="2:9" ht="25.5" x14ac:dyDescent="0.2">
      <c r="B95" s="13" t="s">
        <v>181</v>
      </c>
      <c r="C95" s="14" t="s">
        <v>182</v>
      </c>
      <c r="D95" s="15" t="s">
        <v>56</v>
      </c>
      <c r="E95" s="13">
        <v>236.97110000000001</v>
      </c>
      <c r="F95" s="16">
        <v>35.53</v>
      </c>
      <c r="G95" s="21">
        <f t="shared" si="2"/>
        <v>234.14269999999999</v>
      </c>
      <c r="H95" s="16">
        <v>8419.58</v>
      </c>
      <c r="I95" s="21">
        <f t="shared" si="3"/>
        <v>55485.032200000001</v>
      </c>
    </row>
    <row r="96" spans="2:9" ht="25.5" x14ac:dyDescent="0.2">
      <c r="B96" s="13" t="s">
        <v>183</v>
      </c>
      <c r="C96" s="14" t="s">
        <v>184</v>
      </c>
      <c r="D96" s="15" t="s">
        <v>56</v>
      </c>
      <c r="E96" s="13">
        <v>0.105</v>
      </c>
      <c r="F96" s="16">
        <v>7.46</v>
      </c>
      <c r="G96" s="21">
        <f t="shared" si="2"/>
        <v>49.1614</v>
      </c>
      <c r="H96" s="16">
        <v>0.78</v>
      </c>
      <c r="I96" s="21">
        <f t="shared" si="3"/>
        <v>5.1402000000000001</v>
      </c>
    </row>
    <row r="97" spans="2:9" ht="25.5" x14ac:dyDescent="0.2">
      <c r="B97" s="13" t="s">
        <v>185</v>
      </c>
      <c r="C97" s="14" t="s">
        <v>186</v>
      </c>
      <c r="D97" s="15" t="s">
        <v>16</v>
      </c>
      <c r="E97" s="13">
        <v>2.0400000000000001E-2</v>
      </c>
      <c r="F97" s="16">
        <v>22.6</v>
      </c>
      <c r="G97" s="21">
        <f t="shared" si="2"/>
        <v>148.934</v>
      </c>
      <c r="H97" s="16">
        <v>0.46</v>
      </c>
      <c r="I97" s="21">
        <f t="shared" si="3"/>
        <v>3.0314000000000001</v>
      </c>
    </row>
    <row r="98" spans="2:9" ht="25.5" x14ac:dyDescent="0.2">
      <c r="B98" s="13" t="s">
        <v>187</v>
      </c>
      <c r="C98" s="14" t="s">
        <v>188</v>
      </c>
      <c r="D98" s="15" t="s">
        <v>13</v>
      </c>
      <c r="E98" s="13">
        <v>9.1799999999999995E-5</v>
      </c>
      <c r="F98" s="16">
        <v>1695</v>
      </c>
      <c r="G98" s="21">
        <f t="shared" si="2"/>
        <v>11170.05</v>
      </c>
      <c r="H98" s="16">
        <v>0.16</v>
      </c>
      <c r="I98" s="21">
        <f t="shared" si="3"/>
        <v>1.0544</v>
      </c>
    </row>
    <row r="99" spans="2:9" ht="25.5" x14ac:dyDescent="0.2">
      <c r="B99" s="13" t="s">
        <v>189</v>
      </c>
      <c r="C99" s="14" t="s">
        <v>190</v>
      </c>
      <c r="D99" s="15" t="s">
        <v>13</v>
      </c>
      <c r="E99" s="13">
        <v>6.7838999999999998E-3</v>
      </c>
      <c r="F99" s="16">
        <v>15620</v>
      </c>
      <c r="G99" s="21">
        <f t="shared" si="2"/>
        <v>102935.8</v>
      </c>
      <c r="H99" s="16">
        <v>105.96</v>
      </c>
      <c r="I99" s="21">
        <f t="shared" si="3"/>
        <v>698.27639999999997</v>
      </c>
    </row>
    <row r="100" spans="2:9" ht="25.5" x14ac:dyDescent="0.2">
      <c r="B100" s="13" t="s">
        <v>191</v>
      </c>
      <c r="C100" s="14" t="s">
        <v>192</v>
      </c>
      <c r="D100" s="15" t="s">
        <v>13</v>
      </c>
      <c r="E100" s="13">
        <v>0.12831999999999999</v>
      </c>
      <c r="F100" s="16">
        <v>22176</v>
      </c>
      <c r="G100" s="21">
        <f t="shared" si="2"/>
        <v>146139.84</v>
      </c>
      <c r="H100" s="16">
        <v>2845.62</v>
      </c>
      <c r="I100" s="21">
        <f t="shared" si="3"/>
        <v>18752.6358</v>
      </c>
    </row>
    <row r="101" spans="2:9" ht="25.5" x14ac:dyDescent="0.2">
      <c r="B101" s="13" t="s">
        <v>193</v>
      </c>
      <c r="C101" s="14" t="s">
        <v>194</v>
      </c>
      <c r="D101" s="15" t="s">
        <v>16</v>
      </c>
      <c r="E101" s="13">
        <v>69</v>
      </c>
      <c r="F101" s="16">
        <v>15.12</v>
      </c>
      <c r="G101" s="21">
        <f t="shared" si="2"/>
        <v>99.640799999999999</v>
      </c>
      <c r="H101" s="16">
        <v>1043.28</v>
      </c>
      <c r="I101" s="21">
        <f t="shared" si="3"/>
        <v>6875.2151999999996</v>
      </c>
    </row>
    <row r="102" spans="2:9" ht="25.5" x14ac:dyDescent="0.2">
      <c r="B102" s="13" t="s">
        <v>195</v>
      </c>
      <c r="C102" s="14" t="s">
        <v>196</v>
      </c>
      <c r="D102" s="15" t="s">
        <v>16</v>
      </c>
      <c r="E102" s="13">
        <v>1.107</v>
      </c>
      <c r="F102" s="16">
        <v>28.6</v>
      </c>
      <c r="G102" s="21">
        <f t="shared" si="2"/>
        <v>188.47400000000002</v>
      </c>
      <c r="H102" s="16">
        <v>31.66</v>
      </c>
      <c r="I102" s="21">
        <f t="shared" si="3"/>
        <v>208.63939999999999</v>
      </c>
    </row>
    <row r="103" spans="2:9" ht="25.5" x14ac:dyDescent="0.2">
      <c r="B103" s="13" t="s">
        <v>197</v>
      </c>
      <c r="C103" s="14" t="s">
        <v>198</v>
      </c>
      <c r="D103" s="15" t="s">
        <v>13</v>
      </c>
      <c r="E103" s="13">
        <v>4.3199999999999998E-4</v>
      </c>
      <c r="F103" s="16">
        <v>7826.9</v>
      </c>
      <c r="G103" s="21">
        <f t="shared" si="2"/>
        <v>51579.270999999993</v>
      </c>
      <c r="H103" s="16">
        <v>3.38</v>
      </c>
      <c r="I103" s="21">
        <f t="shared" si="3"/>
        <v>22.2742</v>
      </c>
    </row>
    <row r="104" spans="2:9" ht="25.5" x14ac:dyDescent="0.2">
      <c r="B104" s="13" t="s">
        <v>199</v>
      </c>
      <c r="C104" s="14" t="s">
        <v>200</v>
      </c>
      <c r="D104" s="15" t="s">
        <v>16</v>
      </c>
      <c r="E104" s="13">
        <v>1.4E-2</v>
      </c>
      <c r="F104" s="16">
        <v>35.630000000000003</v>
      </c>
      <c r="G104" s="21">
        <f t="shared" si="2"/>
        <v>234.80170000000001</v>
      </c>
      <c r="H104" s="16">
        <v>0.5</v>
      </c>
      <c r="I104" s="21">
        <f t="shared" si="3"/>
        <v>3.2949999999999999</v>
      </c>
    </row>
    <row r="105" spans="2:9" ht="25.5" x14ac:dyDescent="0.2">
      <c r="B105" s="13" t="s">
        <v>201</v>
      </c>
      <c r="C105" s="14" t="s">
        <v>202</v>
      </c>
      <c r="D105" s="15" t="s">
        <v>13</v>
      </c>
      <c r="E105" s="13">
        <v>0.15561</v>
      </c>
      <c r="F105" s="16">
        <v>70605.350000000006</v>
      </c>
      <c r="G105" s="21">
        <f t="shared" si="2"/>
        <v>465289.25650000002</v>
      </c>
      <c r="H105" s="16">
        <v>10986.9</v>
      </c>
      <c r="I105" s="21">
        <f t="shared" si="3"/>
        <v>72403.671000000002</v>
      </c>
    </row>
    <row r="106" spans="2:9" ht="25.5" x14ac:dyDescent="0.2">
      <c r="B106" s="13" t="s">
        <v>203</v>
      </c>
      <c r="C106" s="14" t="s">
        <v>204</v>
      </c>
      <c r="D106" s="15" t="s">
        <v>13</v>
      </c>
      <c r="E106" s="13">
        <v>1.48E-3</v>
      </c>
      <c r="F106" s="16">
        <v>28300.400000000001</v>
      </c>
      <c r="G106" s="21">
        <f t="shared" si="2"/>
        <v>186499.636</v>
      </c>
      <c r="H106" s="16">
        <v>41.88</v>
      </c>
      <c r="I106" s="21">
        <f t="shared" si="3"/>
        <v>275.98919999999998</v>
      </c>
    </row>
    <row r="107" spans="2:9" ht="25.5" x14ac:dyDescent="0.2">
      <c r="B107" s="13" t="s">
        <v>205</v>
      </c>
      <c r="C107" s="14" t="s">
        <v>206</v>
      </c>
      <c r="D107" s="15" t="s">
        <v>13</v>
      </c>
      <c r="E107" s="13">
        <v>0.41704000000000002</v>
      </c>
      <c r="F107" s="16">
        <v>31500</v>
      </c>
      <c r="G107" s="21">
        <f t="shared" si="2"/>
        <v>207585</v>
      </c>
      <c r="H107" s="16">
        <v>13136.76</v>
      </c>
      <c r="I107" s="21">
        <f t="shared" si="3"/>
        <v>86571.248399999997</v>
      </c>
    </row>
    <row r="108" spans="2:9" ht="38.25" x14ac:dyDescent="0.2">
      <c r="B108" s="13" t="s">
        <v>207</v>
      </c>
      <c r="C108" s="14" t="s">
        <v>208</v>
      </c>
      <c r="D108" s="15" t="s">
        <v>13</v>
      </c>
      <c r="E108" s="13">
        <v>3.4500000000000003E-2</v>
      </c>
      <c r="F108" s="16">
        <v>20775</v>
      </c>
      <c r="G108" s="21">
        <f t="shared" si="2"/>
        <v>136907.25</v>
      </c>
      <c r="H108" s="16">
        <v>716.74</v>
      </c>
      <c r="I108" s="21">
        <f t="shared" si="3"/>
        <v>4723.3166000000001</v>
      </c>
    </row>
    <row r="109" spans="2:9" ht="76.5" x14ac:dyDescent="0.2">
      <c r="B109" s="13" t="s">
        <v>209</v>
      </c>
      <c r="C109" s="14" t="s">
        <v>210</v>
      </c>
      <c r="D109" s="15" t="s">
        <v>53</v>
      </c>
      <c r="E109" s="13">
        <v>2.6110000000000002</v>
      </c>
      <c r="F109" s="16">
        <v>651.11</v>
      </c>
      <c r="G109" s="21">
        <f t="shared" si="2"/>
        <v>4290.8149000000003</v>
      </c>
      <c r="H109" s="16">
        <v>1700.05</v>
      </c>
      <c r="I109" s="21">
        <f t="shared" si="3"/>
        <v>11203.3295</v>
      </c>
    </row>
    <row r="110" spans="2:9" ht="25.5" x14ac:dyDescent="0.2">
      <c r="B110" s="13" t="s">
        <v>211</v>
      </c>
      <c r="C110" s="14" t="s">
        <v>212</v>
      </c>
      <c r="D110" s="15" t="s">
        <v>13</v>
      </c>
      <c r="E110" s="13">
        <v>3.2759999999999997E-2</v>
      </c>
      <c r="F110" s="16">
        <v>7640</v>
      </c>
      <c r="G110" s="21">
        <f t="shared" si="2"/>
        <v>50347.6</v>
      </c>
      <c r="H110" s="16">
        <v>250.29</v>
      </c>
      <c r="I110" s="21">
        <f t="shared" si="3"/>
        <v>1649.4110999999998</v>
      </c>
    </row>
    <row r="111" spans="2:9" ht="25.5" x14ac:dyDescent="0.2">
      <c r="B111" s="13" t="s">
        <v>213</v>
      </c>
      <c r="C111" s="14" t="s">
        <v>214</v>
      </c>
      <c r="D111" s="15" t="s">
        <v>13</v>
      </c>
      <c r="E111" s="13">
        <v>2.768E-2</v>
      </c>
      <c r="F111" s="16">
        <v>67872</v>
      </c>
      <c r="G111" s="21">
        <f t="shared" si="2"/>
        <v>447276.48</v>
      </c>
      <c r="H111" s="16">
        <v>1878.7</v>
      </c>
      <c r="I111" s="21">
        <f t="shared" si="3"/>
        <v>12380.633</v>
      </c>
    </row>
    <row r="112" spans="2:9" ht="25.5" x14ac:dyDescent="0.2">
      <c r="B112" s="13" t="s">
        <v>215</v>
      </c>
      <c r="C112" s="14" t="s">
        <v>216</v>
      </c>
      <c r="D112" s="15" t="s">
        <v>13</v>
      </c>
      <c r="E112" s="13">
        <v>4.1520000000000001E-2</v>
      </c>
      <c r="F112" s="16">
        <v>10465</v>
      </c>
      <c r="G112" s="21">
        <f t="shared" si="2"/>
        <v>68964.349999999991</v>
      </c>
      <c r="H112" s="16">
        <v>434.51</v>
      </c>
      <c r="I112" s="21">
        <f t="shared" si="3"/>
        <v>2863.4209000000001</v>
      </c>
    </row>
    <row r="113" spans="2:9" ht="25.5" x14ac:dyDescent="0.2">
      <c r="B113" s="13" t="s">
        <v>217</v>
      </c>
      <c r="C113" s="14" t="s">
        <v>218</v>
      </c>
      <c r="D113" s="15" t="s">
        <v>13</v>
      </c>
      <c r="E113" s="13">
        <v>2.6000000000000001E-6</v>
      </c>
      <c r="F113" s="16">
        <v>9630</v>
      </c>
      <c r="G113" s="21">
        <f t="shared" si="2"/>
        <v>63461.7</v>
      </c>
      <c r="H113" s="16">
        <v>0.03</v>
      </c>
      <c r="I113" s="21">
        <f t="shared" si="3"/>
        <v>0.19769999999999999</v>
      </c>
    </row>
    <row r="114" spans="2:9" ht="25.5" x14ac:dyDescent="0.2">
      <c r="B114" s="13" t="s">
        <v>219</v>
      </c>
      <c r="C114" s="14" t="s">
        <v>220</v>
      </c>
      <c r="D114" s="15" t="s">
        <v>16</v>
      </c>
      <c r="E114" s="13">
        <v>276.32112000000001</v>
      </c>
      <c r="F114" s="16">
        <v>9.42</v>
      </c>
      <c r="G114" s="21">
        <f t="shared" si="2"/>
        <v>62.077799999999996</v>
      </c>
      <c r="H114" s="16">
        <v>2602.9499999999998</v>
      </c>
      <c r="I114" s="21">
        <f t="shared" si="3"/>
        <v>17153.440499999997</v>
      </c>
    </row>
    <row r="115" spans="2:9" ht="25.5" x14ac:dyDescent="0.2">
      <c r="B115" s="13" t="s">
        <v>221</v>
      </c>
      <c r="C115" s="14" t="s">
        <v>222</v>
      </c>
      <c r="D115" s="15" t="s">
        <v>16</v>
      </c>
      <c r="E115" s="13">
        <v>437.22</v>
      </c>
      <c r="F115" s="16">
        <v>6.67</v>
      </c>
      <c r="G115" s="21">
        <f t="shared" si="2"/>
        <v>43.955300000000001</v>
      </c>
      <c r="H115" s="16">
        <v>2916.26</v>
      </c>
      <c r="I115" s="21">
        <f t="shared" si="3"/>
        <v>19218.153399999999</v>
      </c>
    </row>
    <row r="116" spans="2:9" ht="25.5" x14ac:dyDescent="0.2">
      <c r="B116" s="13" t="s">
        <v>223</v>
      </c>
      <c r="C116" s="14" t="s">
        <v>224</v>
      </c>
      <c r="D116" s="15" t="s">
        <v>53</v>
      </c>
      <c r="E116" s="13">
        <v>4</v>
      </c>
      <c r="F116" s="16">
        <v>10.54</v>
      </c>
      <c r="G116" s="21">
        <f t="shared" si="2"/>
        <v>69.45859999999999</v>
      </c>
      <c r="H116" s="16">
        <v>42.16</v>
      </c>
      <c r="I116" s="21">
        <f t="shared" si="3"/>
        <v>277.83439999999996</v>
      </c>
    </row>
    <row r="117" spans="2:9" ht="25.5" x14ac:dyDescent="0.2">
      <c r="B117" s="13" t="s">
        <v>225</v>
      </c>
      <c r="C117" s="14" t="s">
        <v>226</v>
      </c>
      <c r="D117" s="15" t="s">
        <v>83</v>
      </c>
      <c r="E117" s="13">
        <v>0.04</v>
      </c>
      <c r="F117" s="16">
        <v>3000</v>
      </c>
      <c r="G117" s="21">
        <f t="shared" si="2"/>
        <v>19770</v>
      </c>
      <c r="H117" s="16">
        <v>120</v>
      </c>
      <c r="I117" s="21">
        <f t="shared" si="3"/>
        <v>790.8</v>
      </c>
    </row>
    <row r="118" spans="2:9" ht="25.5" x14ac:dyDescent="0.2">
      <c r="B118" s="13" t="s">
        <v>227</v>
      </c>
      <c r="C118" s="14" t="s">
        <v>228</v>
      </c>
      <c r="D118" s="15" t="s">
        <v>229</v>
      </c>
      <c r="E118" s="13">
        <v>0.1</v>
      </c>
      <c r="F118" s="16">
        <v>39</v>
      </c>
      <c r="G118" s="21">
        <f t="shared" si="2"/>
        <v>257.01</v>
      </c>
      <c r="H118" s="16">
        <v>3.9</v>
      </c>
      <c r="I118" s="21">
        <f t="shared" si="3"/>
        <v>25.701000000000001</v>
      </c>
    </row>
    <row r="119" spans="2:9" ht="25.5" x14ac:dyDescent="0.2">
      <c r="B119" s="13" t="s">
        <v>230</v>
      </c>
      <c r="C119" s="14" t="s">
        <v>231</v>
      </c>
      <c r="D119" s="15" t="s">
        <v>83</v>
      </c>
      <c r="E119" s="13">
        <v>0.04</v>
      </c>
      <c r="F119" s="16">
        <v>1776</v>
      </c>
      <c r="G119" s="21">
        <f t="shared" si="2"/>
        <v>11703.84</v>
      </c>
      <c r="H119" s="16">
        <v>71.040000000000006</v>
      </c>
      <c r="I119" s="21">
        <f t="shared" si="3"/>
        <v>468.15360000000004</v>
      </c>
    </row>
    <row r="120" spans="2:9" ht="25.5" x14ac:dyDescent="0.2">
      <c r="B120" s="13" t="s">
        <v>232</v>
      </c>
      <c r="C120" s="14" t="s">
        <v>233</v>
      </c>
      <c r="D120" s="15" t="s">
        <v>53</v>
      </c>
      <c r="E120" s="13">
        <v>0.94350000000000001</v>
      </c>
      <c r="F120" s="16">
        <v>266.67</v>
      </c>
      <c r="G120" s="21">
        <f t="shared" si="2"/>
        <v>1757.3553000000002</v>
      </c>
      <c r="H120" s="16">
        <v>251.6</v>
      </c>
      <c r="I120" s="21">
        <f t="shared" si="3"/>
        <v>1658.0439999999999</v>
      </c>
    </row>
    <row r="121" spans="2:9" ht="38.25" x14ac:dyDescent="0.2">
      <c r="B121" s="13" t="s">
        <v>234</v>
      </c>
      <c r="C121" s="14" t="s">
        <v>235</v>
      </c>
      <c r="D121" s="15" t="s">
        <v>236</v>
      </c>
      <c r="E121" s="13">
        <v>1312.9102800000001</v>
      </c>
      <c r="F121" s="16">
        <v>1</v>
      </c>
      <c r="G121" s="21">
        <f t="shared" si="2"/>
        <v>6.59</v>
      </c>
      <c r="H121" s="16">
        <v>1312.91</v>
      </c>
      <c r="I121" s="21">
        <f t="shared" si="3"/>
        <v>8652.0769</v>
      </c>
    </row>
    <row r="122" spans="2:9" ht="76.5" x14ac:dyDescent="0.2">
      <c r="B122" s="13" t="s">
        <v>237</v>
      </c>
      <c r="C122" s="14" t="s">
        <v>239</v>
      </c>
      <c r="D122" s="15" t="s">
        <v>238</v>
      </c>
      <c r="E122" s="13">
        <v>47.031599999999997</v>
      </c>
      <c r="F122" s="16">
        <v>30.1</v>
      </c>
      <c r="G122" s="16">
        <v>198.33</v>
      </c>
      <c r="H122" s="16">
        <v>1415.65</v>
      </c>
      <c r="I122" s="16">
        <v>9327.7800000000007</v>
      </c>
    </row>
    <row r="123" spans="2:9" ht="76.5" x14ac:dyDescent="0.2">
      <c r="B123" s="13" t="s">
        <v>237</v>
      </c>
      <c r="C123" s="14" t="s">
        <v>240</v>
      </c>
      <c r="D123" s="15" t="s">
        <v>238</v>
      </c>
      <c r="E123" s="13">
        <v>71.260000000000005</v>
      </c>
      <c r="F123" s="16">
        <v>39.07</v>
      </c>
      <c r="G123" s="16">
        <v>257.5</v>
      </c>
      <c r="H123" s="16">
        <v>2784.13</v>
      </c>
      <c r="I123" s="16">
        <v>18349.45</v>
      </c>
    </row>
    <row r="124" spans="2:9" ht="76.5" x14ac:dyDescent="0.2">
      <c r="B124" s="13" t="s">
        <v>241</v>
      </c>
      <c r="C124" s="14" t="s">
        <v>242</v>
      </c>
      <c r="D124" s="15" t="s">
        <v>243</v>
      </c>
      <c r="E124" s="13">
        <v>1</v>
      </c>
      <c r="F124" s="16">
        <v>3.86</v>
      </c>
      <c r="G124" s="16">
        <v>25.46</v>
      </c>
      <c r="H124" s="16">
        <v>3.86</v>
      </c>
      <c r="I124" s="16">
        <v>25.46</v>
      </c>
    </row>
    <row r="125" spans="2:9" ht="76.5" x14ac:dyDescent="0.2">
      <c r="B125" s="13" t="s">
        <v>244</v>
      </c>
      <c r="C125" s="14" t="s">
        <v>245</v>
      </c>
      <c r="D125" s="15" t="s">
        <v>53</v>
      </c>
      <c r="E125" s="13">
        <v>960</v>
      </c>
      <c r="F125" s="16">
        <v>6.45</v>
      </c>
      <c r="G125" s="16">
        <v>42.5</v>
      </c>
      <c r="H125" s="16">
        <v>6192</v>
      </c>
      <c r="I125" s="16">
        <v>40800</v>
      </c>
    </row>
    <row r="126" spans="2:9" ht="76.5" x14ac:dyDescent="0.2">
      <c r="B126" s="13" t="s">
        <v>246</v>
      </c>
      <c r="C126" s="14" t="s">
        <v>247</v>
      </c>
      <c r="D126" s="15" t="s">
        <v>53</v>
      </c>
      <c r="E126" s="13">
        <v>480</v>
      </c>
      <c r="F126" s="16">
        <v>5.69</v>
      </c>
      <c r="G126" s="16">
        <v>37.5</v>
      </c>
      <c r="H126" s="16">
        <v>2731.2</v>
      </c>
      <c r="I126" s="16">
        <v>18000</v>
      </c>
    </row>
    <row r="127" spans="2:9" ht="76.5" x14ac:dyDescent="0.2">
      <c r="B127" s="13" t="s">
        <v>248</v>
      </c>
      <c r="C127" s="14" t="s">
        <v>249</v>
      </c>
      <c r="D127" s="15" t="s">
        <v>53</v>
      </c>
      <c r="E127" s="13">
        <v>80</v>
      </c>
      <c r="F127" s="16">
        <v>182.98</v>
      </c>
      <c r="G127" s="16">
        <v>1205.83</v>
      </c>
      <c r="H127" s="16">
        <v>14638.4</v>
      </c>
      <c r="I127" s="16">
        <v>96466.4</v>
      </c>
    </row>
    <row r="128" spans="2:9" ht="76.5" x14ac:dyDescent="0.2">
      <c r="B128" s="13" t="s">
        <v>250</v>
      </c>
      <c r="C128" s="14" t="s">
        <v>251</v>
      </c>
      <c r="D128" s="15" t="s">
        <v>56</v>
      </c>
      <c r="E128" s="13">
        <v>4912</v>
      </c>
      <c r="F128" s="16">
        <v>12.52</v>
      </c>
      <c r="G128" s="16">
        <v>82.5</v>
      </c>
      <c r="H128" s="16">
        <v>61498.239999999998</v>
      </c>
      <c r="I128" s="16">
        <v>405240</v>
      </c>
    </row>
    <row r="129" spans="2:9" ht="76.5" x14ac:dyDescent="0.2">
      <c r="B129" s="13" t="s">
        <v>252</v>
      </c>
      <c r="C129" s="14" t="s">
        <v>253</v>
      </c>
      <c r="D129" s="15" t="s">
        <v>16</v>
      </c>
      <c r="E129" s="13">
        <v>3600</v>
      </c>
      <c r="F129" s="16">
        <v>76.05</v>
      </c>
      <c r="G129" s="16">
        <v>41.67</v>
      </c>
      <c r="H129" s="16">
        <v>273780</v>
      </c>
      <c r="I129" s="16">
        <v>150012</v>
      </c>
    </row>
    <row r="130" spans="2:9" ht="76.5" x14ac:dyDescent="0.2">
      <c r="B130" s="13" t="s">
        <v>254</v>
      </c>
      <c r="C130" s="14" t="s">
        <v>255</v>
      </c>
      <c r="D130" s="15" t="s">
        <v>256</v>
      </c>
      <c r="E130" s="13">
        <v>1</v>
      </c>
      <c r="F130" s="16">
        <v>2206027.5</v>
      </c>
      <c r="G130" s="16">
        <v>14537721.220000001</v>
      </c>
      <c r="H130" s="16">
        <v>2206027.5</v>
      </c>
      <c r="I130" s="16">
        <v>14537721.220000001</v>
      </c>
    </row>
    <row r="131" spans="2:9" ht="76.5" x14ac:dyDescent="0.2">
      <c r="B131" s="13" t="s">
        <v>257</v>
      </c>
      <c r="C131" s="14" t="s">
        <v>258</v>
      </c>
      <c r="D131" s="15" t="s">
        <v>53</v>
      </c>
      <c r="E131" s="13">
        <v>32</v>
      </c>
      <c r="F131" s="16">
        <v>556.29999999999995</v>
      </c>
      <c r="G131" s="16">
        <v>3666</v>
      </c>
      <c r="H131" s="16">
        <v>17801.599999999999</v>
      </c>
      <c r="I131" s="16">
        <v>117312</v>
      </c>
    </row>
    <row r="132" spans="2:9" ht="76.5" x14ac:dyDescent="0.2">
      <c r="B132" s="13" t="s">
        <v>257</v>
      </c>
      <c r="C132" s="14" t="s">
        <v>259</v>
      </c>
      <c r="D132" s="15" t="s">
        <v>53</v>
      </c>
      <c r="E132" s="13">
        <v>25</v>
      </c>
      <c r="F132" s="16">
        <v>556.29999999999995</v>
      </c>
      <c r="G132" s="16">
        <v>3666</v>
      </c>
      <c r="H132" s="16">
        <v>13907.5</v>
      </c>
      <c r="I132" s="16">
        <v>91650</v>
      </c>
    </row>
    <row r="133" spans="2:9" ht="76.5" x14ac:dyDescent="0.2">
      <c r="B133" s="13" t="s">
        <v>260</v>
      </c>
      <c r="C133" s="14" t="s">
        <v>261</v>
      </c>
      <c r="D133" s="15" t="s">
        <v>16</v>
      </c>
      <c r="E133" s="13">
        <v>220.5</v>
      </c>
      <c r="F133" s="16">
        <v>20.23</v>
      </c>
      <c r="G133" s="16">
        <v>133.33000000000001</v>
      </c>
      <c r="H133" s="16">
        <v>4460.72</v>
      </c>
      <c r="I133" s="16">
        <v>29399.27</v>
      </c>
    </row>
    <row r="134" spans="2:9" ht="76.5" x14ac:dyDescent="0.2">
      <c r="B134" s="13" t="s">
        <v>260</v>
      </c>
      <c r="C134" s="14" t="s">
        <v>262</v>
      </c>
      <c r="D134" s="15" t="s">
        <v>16</v>
      </c>
      <c r="E134" s="13">
        <v>10.5</v>
      </c>
      <c r="F134" s="16">
        <v>20.23</v>
      </c>
      <c r="G134" s="16">
        <v>133.33000000000001</v>
      </c>
      <c r="H134" s="16">
        <v>212.42</v>
      </c>
      <c r="I134" s="16">
        <v>1399.97</v>
      </c>
    </row>
    <row r="135" spans="2:9" ht="76.5" x14ac:dyDescent="0.2">
      <c r="B135" s="13" t="s">
        <v>263</v>
      </c>
      <c r="C135" s="14" t="s">
        <v>264</v>
      </c>
      <c r="D135" s="15" t="s">
        <v>16</v>
      </c>
      <c r="E135" s="13">
        <v>741</v>
      </c>
      <c r="F135" s="16">
        <v>12.64</v>
      </c>
      <c r="G135" s="16">
        <v>83.33</v>
      </c>
      <c r="H135" s="16">
        <v>9366.24</v>
      </c>
      <c r="I135" s="16">
        <v>61747.53</v>
      </c>
    </row>
    <row r="136" spans="2:9" ht="76.5" x14ac:dyDescent="0.2">
      <c r="B136" s="13" t="s">
        <v>265</v>
      </c>
      <c r="C136" s="14" t="s">
        <v>266</v>
      </c>
      <c r="D136" s="15" t="s">
        <v>16</v>
      </c>
      <c r="E136" s="13">
        <v>208760</v>
      </c>
      <c r="F136" s="16">
        <v>5.69</v>
      </c>
      <c r="G136" s="16">
        <v>37.5</v>
      </c>
      <c r="H136" s="16">
        <v>1187844.3999999999</v>
      </c>
      <c r="I136" s="16">
        <v>7828500</v>
      </c>
    </row>
    <row r="137" spans="2:9" ht="76.5" x14ac:dyDescent="0.2">
      <c r="B137" s="13" t="s">
        <v>267</v>
      </c>
      <c r="C137" s="14" t="s">
        <v>268</v>
      </c>
      <c r="D137" s="15" t="s">
        <v>53</v>
      </c>
      <c r="E137" s="13">
        <v>3</v>
      </c>
      <c r="F137" s="16"/>
      <c r="G137" s="16">
        <v>92141.92</v>
      </c>
      <c r="H137" s="16"/>
      <c r="I137" s="16">
        <v>276425.76</v>
      </c>
    </row>
    <row r="138" spans="2:9" ht="76.5" x14ac:dyDescent="0.2">
      <c r="B138" s="13" t="s">
        <v>267</v>
      </c>
      <c r="C138" s="14" t="s">
        <v>269</v>
      </c>
      <c r="D138" s="15" t="s">
        <v>53</v>
      </c>
      <c r="E138" s="13">
        <v>9</v>
      </c>
      <c r="F138" s="16"/>
      <c r="G138" s="16">
        <v>67083.58</v>
      </c>
      <c r="H138" s="16"/>
      <c r="I138" s="16">
        <v>603752.22</v>
      </c>
    </row>
    <row r="139" spans="2:9" ht="76.5" x14ac:dyDescent="0.2">
      <c r="B139" s="13" t="s">
        <v>267</v>
      </c>
      <c r="C139" s="14" t="s">
        <v>270</v>
      </c>
      <c r="D139" s="15" t="s">
        <v>53</v>
      </c>
      <c r="E139" s="13">
        <v>3</v>
      </c>
      <c r="F139" s="16"/>
      <c r="G139" s="16">
        <v>46066.92</v>
      </c>
      <c r="H139" s="16"/>
      <c r="I139" s="16">
        <v>138200.76</v>
      </c>
    </row>
    <row r="140" spans="2:9" ht="76.5" x14ac:dyDescent="0.2">
      <c r="B140" s="13" t="s">
        <v>271</v>
      </c>
      <c r="C140" s="14" t="s">
        <v>272</v>
      </c>
      <c r="D140" s="15" t="s">
        <v>243</v>
      </c>
      <c r="E140" s="13">
        <v>40</v>
      </c>
      <c r="F140" s="16">
        <v>0.28999999999999998</v>
      </c>
      <c r="G140" s="16">
        <v>1.94</v>
      </c>
      <c r="H140" s="16">
        <v>11.6</v>
      </c>
      <c r="I140" s="16">
        <v>77.599999999999994</v>
      </c>
    </row>
    <row r="141" spans="2:9" ht="76.5" x14ac:dyDescent="0.2">
      <c r="B141" s="13" t="s">
        <v>273</v>
      </c>
      <c r="C141" s="14" t="s">
        <v>274</v>
      </c>
      <c r="D141" s="15" t="s">
        <v>243</v>
      </c>
      <c r="E141" s="13">
        <v>6</v>
      </c>
      <c r="F141" s="16">
        <v>14.25</v>
      </c>
      <c r="G141" s="16">
        <v>93.91</v>
      </c>
      <c r="H141" s="16">
        <v>85.5</v>
      </c>
      <c r="I141" s="16">
        <v>563.46</v>
      </c>
    </row>
    <row r="142" spans="2:9" ht="76.5" x14ac:dyDescent="0.2">
      <c r="B142" s="13" t="s">
        <v>275</v>
      </c>
      <c r="C142" s="14" t="s">
        <v>276</v>
      </c>
      <c r="D142" s="15" t="s">
        <v>243</v>
      </c>
      <c r="E142" s="13">
        <v>2</v>
      </c>
      <c r="F142" s="16">
        <v>22.95</v>
      </c>
      <c r="G142" s="16">
        <v>151.24</v>
      </c>
      <c r="H142" s="16">
        <v>45.9</v>
      </c>
      <c r="I142" s="16">
        <v>302.48</v>
      </c>
    </row>
    <row r="143" spans="2:9" ht="76.5" x14ac:dyDescent="0.2">
      <c r="B143" s="13" t="s">
        <v>277</v>
      </c>
      <c r="C143" s="14" t="s">
        <v>278</v>
      </c>
      <c r="D143" s="15" t="s">
        <v>243</v>
      </c>
      <c r="E143" s="13">
        <v>8</v>
      </c>
      <c r="F143" s="16">
        <v>5.76</v>
      </c>
      <c r="G143" s="16">
        <v>37.93</v>
      </c>
      <c r="H143" s="16">
        <v>46.08</v>
      </c>
      <c r="I143" s="16">
        <v>303.44</v>
      </c>
    </row>
    <row r="144" spans="2:9" ht="76.5" x14ac:dyDescent="0.2">
      <c r="B144" s="13" t="s">
        <v>279</v>
      </c>
      <c r="C144" s="14" t="s">
        <v>280</v>
      </c>
      <c r="D144" s="15" t="s">
        <v>243</v>
      </c>
      <c r="E144" s="13">
        <v>1</v>
      </c>
      <c r="F144" s="16">
        <v>1340.41</v>
      </c>
      <c r="G144" s="16">
        <v>8833.33</v>
      </c>
      <c r="H144" s="16">
        <v>1340.41</v>
      </c>
      <c r="I144" s="16">
        <v>8833.33</v>
      </c>
    </row>
    <row r="145" spans="2:9" ht="76.5" x14ac:dyDescent="0.2">
      <c r="B145" s="13" t="s">
        <v>281</v>
      </c>
      <c r="C145" s="14" t="s">
        <v>282</v>
      </c>
      <c r="D145" s="15" t="s">
        <v>156</v>
      </c>
      <c r="E145" s="13">
        <v>50</v>
      </c>
      <c r="F145" s="16">
        <v>4.24</v>
      </c>
      <c r="G145" s="16">
        <v>27.93</v>
      </c>
      <c r="H145" s="16">
        <v>212</v>
      </c>
      <c r="I145" s="16">
        <v>1396.5</v>
      </c>
    </row>
    <row r="146" spans="2:9" ht="76.5" x14ac:dyDescent="0.2">
      <c r="B146" s="13" t="s">
        <v>283</v>
      </c>
      <c r="C146" s="14" t="s">
        <v>284</v>
      </c>
      <c r="D146" s="15" t="s">
        <v>243</v>
      </c>
      <c r="E146" s="13">
        <v>1</v>
      </c>
      <c r="F146" s="16">
        <v>51.62</v>
      </c>
      <c r="G146" s="16">
        <v>340.2</v>
      </c>
      <c r="H146" s="16">
        <v>51.62</v>
      </c>
      <c r="I146" s="16">
        <v>340.2</v>
      </c>
    </row>
    <row r="147" spans="2:9" ht="76.5" x14ac:dyDescent="0.2">
      <c r="B147" s="13" t="s">
        <v>283</v>
      </c>
      <c r="C147" s="14" t="s">
        <v>285</v>
      </c>
      <c r="D147" s="15" t="s">
        <v>243</v>
      </c>
      <c r="E147" s="13">
        <v>1</v>
      </c>
      <c r="F147" s="16">
        <v>271.88</v>
      </c>
      <c r="G147" s="16">
        <v>1791.66</v>
      </c>
      <c r="H147" s="16">
        <v>271.88</v>
      </c>
      <c r="I147" s="16">
        <v>1791.66</v>
      </c>
    </row>
    <row r="148" spans="2:9" ht="76.5" x14ac:dyDescent="0.2">
      <c r="B148" s="13" t="s">
        <v>286</v>
      </c>
      <c r="C148" s="14" t="s">
        <v>287</v>
      </c>
      <c r="D148" s="15" t="s">
        <v>156</v>
      </c>
      <c r="E148" s="13">
        <v>50</v>
      </c>
      <c r="F148" s="16">
        <v>1.33</v>
      </c>
      <c r="G148" s="16">
        <v>8.77</v>
      </c>
      <c r="H148" s="16">
        <v>66.5</v>
      </c>
      <c r="I148" s="16">
        <v>438.5</v>
      </c>
    </row>
    <row r="149" spans="2:9" ht="76.5" x14ac:dyDescent="0.2">
      <c r="B149" s="13" t="s">
        <v>286</v>
      </c>
      <c r="C149" s="14" t="s">
        <v>288</v>
      </c>
      <c r="D149" s="15" t="s">
        <v>243</v>
      </c>
      <c r="E149" s="13">
        <v>2</v>
      </c>
      <c r="F149" s="16">
        <v>0.96</v>
      </c>
      <c r="G149" s="16">
        <v>6.31</v>
      </c>
      <c r="H149" s="16">
        <v>1.92</v>
      </c>
      <c r="I149" s="16">
        <v>12.62</v>
      </c>
    </row>
    <row r="150" spans="2:9" ht="76.5" x14ac:dyDescent="0.2">
      <c r="B150" s="13" t="s">
        <v>289</v>
      </c>
      <c r="C150" s="14" t="s">
        <v>290</v>
      </c>
      <c r="D150" s="15" t="s">
        <v>53</v>
      </c>
      <c r="E150" s="13">
        <v>1</v>
      </c>
      <c r="F150" s="16"/>
      <c r="G150" s="16">
        <v>6838</v>
      </c>
      <c r="H150" s="16"/>
      <c r="I150" s="16">
        <v>6838</v>
      </c>
    </row>
    <row r="151" spans="2:9" ht="76.5" x14ac:dyDescent="0.2">
      <c r="B151" s="13" t="s">
        <v>289</v>
      </c>
      <c r="C151" s="14" t="s">
        <v>291</v>
      </c>
      <c r="D151" s="15" t="s">
        <v>53</v>
      </c>
      <c r="E151" s="13">
        <v>1</v>
      </c>
      <c r="F151" s="16"/>
      <c r="G151" s="16">
        <v>8237.67</v>
      </c>
      <c r="H151" s="16"/>
      <c r="I151" s="16">
        <v>8237.67</v>
      </c>
    </row>
    <row r="152" spans="2:9" ht="76.5" x14ac:dyDescent="0.2">
      <c r="B152" s="13" t="s">
        <v>292</v>
      </c>
      <c r="C152" s="14" t="s">
        <v>293</v>
      </c>
      <c r="D152" s="15" t="s">
        <v>156</v>
      </c>
      <c r="E152" s="13">
        <v>11.33</v>
      </c>
      <c r="F152" s="16"/>
      <c r="G152" s="16">
        <v>3483.13</v>
      </c>
      <c r="H152" s="16"/>
      <c r="I152" s="16">
        <v>39463.86</v>
      </c>
    </row>
    <row r="153" spans="2:9" ht="76.5" x14ac:dyDescent="0.2">
      <c r="B153" s="13" t="s">
        <v>292</v>
      </c>
      <c r="C153" s="14" t="s">
        <v>294</v>
      </c>
      <c r="D153" s="15" t="s">
        <v>156</v>
      </c>
      <c r="E153" s="13">
        <v>198.79</v>
      </c>
      <c r="F153" s="16"/>
      <c r="G153" s="16">
        <v>1241.9000000000001</v>
      </c>
      <c r="H153" s="16"/>
      <c r="I153" s="16">
        <v>246877.3</v>
      </c>
    </row>
    <row r="154" spans="2:9" ht="76.5" x14ac:dyDescent="0.2">
      <c r="B154" s="13" t="s">
        <v>292</v>
      </c>
      <c r="C154" s="14" t="s">
        <v>295</v>
      </c>
      <c r="D154" s="15" t="s">
        <v>156</v>
      </c>
      <c r="E154" s="13">
        <v>45.32</v>
      </c>
      <c r="F154" s="16"/>
      <c r="G154" s="16">
        <v>8960.61</v>
      </c>
      <c r="H154" s="16"/>
      <c r="I154" s="16">
        <v>406094.85</v>
      </c>
    </row>
    <row r="155" spans="2:9" ht="76.5" x14ac:dyDescent="0.2">
      <c r="B155" s="13" t="s">
        <v>292</v>
      </c>
      <c r="C155" s="14" t="s">
        <v>296</v>
      </c>
      <c r="D155" s="15" t="s">
        <v>156</v>
      </c>
      <c r="E155" s="13">
        <v>98.88</v>
      </c>
      <c r="F155" s="16"/>
      <c r="G155" s="16">
        <v>5271.81</v>
      </c>
      <c r="H155" s="16"/>
      <c r="I155" s="16">
        <v>521276.57</v>
      </c>
    </row>
    <row r="156" spans="2:9" ht="76.5" x14ac:dyDescent="0.2">
      <c r="B156" s="13" t="s">
        <v>297</v>
      </c>
      <c r="C156" s="14" t="s">
        <v>298</v>
      </c>
      <c r="D156" s="15" t="s">
        <v>53</v>
      </c>
      <c r="E156" s="13">
        <v>35</v>
      </c>
      <c r="F156" s="16"/>
      <c r="G156" s="16">
        <v>458.28</v>
      </c>
      <c r="H156" s="16"/>
      <c r="I156" s="16">
        <v>16039.8</v>
      </c>
    </row>
    <row r="157" spans="2:9" ht="76.5" x14ac:dyDescent="0.2">
      <c r="B157" s="13" t="s">
        <v>297</v>
      </c>
      <c r="C157" s="14" t="s">
        <v>299</v>
      </c>
      <c r="D157" s="15" t="s">
        <v>53</v>
      </c>
      <c r="E157" s="13">
        <v>1</v>
      </c>
      <c r="F157" s="16"/>
      <c r="G157" s="16">
        <v>1932.01</v>
      </c>
      <c r="H157" s="16"/>
      <c r="I157" s="16">
        <v>1932.01</v>
      </c>
    </row>
    <row r="158" spans="2:9" ht="76.5" x14ac:dyDescent="0.2">
      <c r="B158" s="13" t="s">
        <v>297</v>
      </c>
      <c r="C158" s="14" t="s">
        <v>300</v>
      </c>
      <c r="D158" s="15" t="s">
        <v>53</v>
      </c>
      <c r="E158" s="13">
        <v>8</v>
      </c>
      <c r="F158" s="16"/>
      <c r="G158" s="16">
        <v>3131.63</v>
      </c>
      <c r="H158" s="16"/>
      <c r="I158" s="16">
        <v>25053.040000000001</v>
      </c>
    </row>
    <row r="159" spans="2:9" ht="76.5" x14ac:dyDescent="0.2">
      <c r="B159" s="13" t="s">
        <v>297</v>
      </c>
      <c r="C159" s="14" t="s">
        <v>301</v>
      </c>
      <c r="D159" s="15" t="s">
        <v>53</v>
      </c>
      <c r="E159" s="13">
        <v>4</v>
      </c>
      <c r="F159" s="16"/>
      <c r="G159" s="16">
        <v>8960.61</v>
      </c>
      <c r="H159" s="16"/>
      <c r="I159" s="16">
        <v>35842.44</v>
      </c>
    </row>
    <row r="160" spans="2:9" ht="76.5" x14ac:dyDescent="0.2">
      <c r="B160" s="13" t="s">
        <v>302</v>
      </c>
      <c r="C160" s="14" t="s">
        <v>303</v>
      </c>
      <c r="D160" s="15" t="s">
        <v>53</v>
      </c>
      <c r="E160" s="13">
        <v>2</v>
      </c>
      <c r="F160" s="16"/>
      <c r="G160" s="16">
        <v>3133.78</v>
      </c>
      <c r="H160" s="16"/>
      <c r="I160" s="16">
        <v>6267.56</v>
      </c>
    </row>
    <row r="161" spans="2:9" ht="76.5" x14ac:dyDescent="0.2">
      <c r="B161" s="13" t="s">
        <v>302</v>
      </c>
      <c r="C161" s="14" t="s">
        <v>304</v>
      </c>
      <c r="D161" s="15" t="s">
        <v>53</v>
      </c>
      <c r="E161" s="13">
        <v>16</v>
      </c>
      <c r="F161" s="16"/>
      <c r="G161" s="16">
        <v>3529.35</v>
      </c>
      <c r="H161" s="16"/>
      <c r="I161" s="16">
        <v>56469.599999999999</v>
      </c>
    </row>
    <row r="162" spans="2:9" ht="76.5" x14ac:dyDescent="0.2">
      <c r="B162" s="13" t="s">
        <v>302</v>
      </c>
      <c r="C162" s="14" t="s">
        <v>305</v>
      </c>
      <c r="D162" s="15" t="s">
        <v>53</v>
      </c>
      <c r="E162" s="13">
        <v>6</v>
      </c>
      <c r="F162" s="16"/>
      <c r="G162" s="16">
        <v>9758.2099999999991</v>
      </c>
      <c r="H162" s="16"/>
      <c r="I162" s="16">
        <v>58549.26</v>
      </c>
    </row>
    <row r="163" spans="2:9" ht="76.5" x14ac:dyDescent="0.2">
      <c r="B163" s="13" t="s">
        <v>306</v>
      </c>
      <c r="C163" s="14" t="s">
        <v>307</v>
      </c>
      <c r="D163" s="15" t="s">
        <v>243</v>
      </c>
      <c r="E163" s="13">
        <v>11</v>
      </c>
      <c r="F163" s="16">
        <v>8.3000000000000007</v>
      </c>
      <c r="G163" s="16">
        <v>54.72</v>
      </c>
      <c r="H163" s="16">
        <v>91.3</v>
      </c>
      <c r="I163" s="16">
        <v>601.91999999999996</v>
      </c>
    </row>
    <row r="164" spans="2:9" ht="76.5" x14ac:dyDescent="0.2">
      <c r="B164" s="13" t="s">
        <v>308</v>
      </c>
      <c r="C164" s="14" t="s">
        <v>309</v>
      </c>
      <c r="D164" s="15" t="s">
        <v>243</v>
      </c>
      <c r="E164" s="13">
        <v>6</v>
      </c>
      <c r="F164" s="16">
        <v>0.47</v>
      </c>
      <c r="G164" s="16">
        <v>3.07</v>
      </c>
      <c r="H164" s="16">
        <v>2.82</v>
      </c>
      <c r="I164" s="16">
        <v>18.420000000000002</v>
      </c>
    </row>
    <row r="165" spans="2:9" ht="38.25" x14ac:dyDescent="0.2">
      <c r="B165" s="13" t="s">
        <v>310</v>
      </c>
      <c r="C165" s="14" t="s">
        <v>35</v>
      </c>
      <c r="D165" s="15" t="s">
        <v>23</v>
      </c>
      <c r="E165" s="13">
        <v>889.40328</v>
      </c>
      <c r="F165" s="16">
        <v>2.44</v>
      </c>
      <c r="G165" s="21">
        <f>F165*6.59</f>
        <v>16.079599999999999</v>
      </c>
      <c r="H165" s="16">
        <v>2170.14</v>
      </c>
      <c r="I165" s="21">
        <f>H165*6.59</f>
        <v>14301.222599999999</v>
      </c>
    </row>
    <row r="166" spans="2:9" ht="38.25" x14ac:dyDescent="0.2">
      <c r="B166" s="13" t="s">
        <v>311</v>
      </c>
      <c r="C166" s="14" t="s">
        <v>312</v>
      </c>
      <c r="D166" s="15" t="s">
        <v>13</v>
      </c>
      <c r="E166" s="13">
        <v>0.107573</v>
      </c>
      <c r="F166" s="16">
        <v>52846.23</v>
      </c>
      <c r="G166" s="21">
        <f t="shared" ref="G166:G229" si="4">F166*6.59</f>
        <v>348256.6557</v>
      </c>
      <c r="H166" s="16">
        <v>5684.83</v>
      </c>
      <c r="I166" s="21">
        <f t="shared" ref="I166:I229" si="5">H166*6.59</f>
        <v>37463.029699999999</v>
      </c>
    </row>
    <row r="167" spans="2:9" ht="38.25" x14ac:dyDescent="0.2">
      <c r="B167" s="13" t="s">
        <v>313</v>
      </c>
      <c r="C167" s="14" t="s">
        <v>314</v>
      </c>
      <c r="D167" s="15" t="s">
        <v>156</v>
      </c>
      <c r="E167" s="13">
        <v>7.29</v>
      </c>
      <c r="F167" s="16">
        <v>1094.48</v>
      </c>
      <c r="G167" s="21">
        <f t="shared" si="4"/>
        <v>7212.6232</v>
      </c>
      <c r="H167" s="16">
        <v>7978.76</v>
      </c>
      <c r="I167" s="21">
        <f t="shared" si="5"/>
        <v>52580.028400000003</v>
      </c>
    </row>
    <row r="168" spans="2:9" ht="38.25" x14ac:dyDescent="0.2">
      <c r="B168" s="13" t="s">
        <v>315</v>
      </c>
      <c r="C168" s="14" t="s">
        <v>316</v>
      </c>
      <c r="D168" s="15" t="s">
        <v>53</v>
      </c>
      <c r="E168" s="13">
        <v>3</v>
      </c>
      <c r="F168" s="16">
        <v>23.79</v>
      </c>
      <c r="G168" s="21">
        <f t="shared" si="4"/>
        <v>156.77609999999999</v>
      </c>
      <c r="H168" s="16">
        <v>71.37</v>
      </c>
      <c r="I168" s="21">
        <f t="shared" si="5"/>
        <v>470.32830000000001</v>
      </c>
    </row>
    <row r="169" spans="2:9" ht="38.25" x14ac:dyDescent="0.2">
      <c r="B169" s="13" t="s">
        <v>317</v>
      </c>
      <c r="C169" s="14" t="s">
        <v>318</v>
      </c>
      <c r="D169" s="15" t="s">
        <v>53</v>
      </c>
      <c r="E169" s="13">
        <v>2</v>
      </c>
      <c r="F169" s="16">
        <v>452.4</v>
      </c>
      <c r="G169" s="21">
        <f t="shared" si="4"/>
        <v>2981.3159999999998</v>
      </c>
      <c r="H169" s="16">
        <v>904.8</v>
      </c>
      <c r="I169" s="21">
        <f t="shared" si="5"/>
        <v>5962.6319999999996</v>
      </c>
    </row>
    <row r="170" spans="2:9" ht="38.25" x14ac:dyDescent="0.2">
      <c r="B170" s="13" t="s">
        <v>319</v>
      </c>
      <c r="C170" s="14" t="s">
        <v>320</v>
      </c>
      <c r="D170" s="15" t="s">
        <v>53</v>
      </c>
      <c r="E170" s="13">
        <v>26</v>
      </c>
      <c r="F170" s="16">
        <v>631.20000000000005</v>
      </c>
      <c r="G170" s="21">
        <f t="shared" si="4"/>
        <v>4159.6080000000002</v>
      </c>
      <c r="H170" s="16">
        <v>16411.2</v>
      </c>
      <c r="I170" s="21">
        <f t="shared" si="5"/>
        <v>108149.808</v>
      </c>
    </row>
    <row r="171" spans="2:9" ht="38.25" x14ac:dyDescent="0.2">
      <c r="B171" s="13" t="s">
        <v>321</v>
      </c>
      <c r="C171" s="14" t="s">
        <v>322</v>
      </c>
      <c r="D171" s="15" t="s">
        <v>13</v>
      </c>
      <c r="E171" s="13">
        <v>0.44800000000000001</v>
      </c>
      <c r="F171" s="16">
        <v>257</v>
      </c>
      <c r="G171" s="21">
        <f t="shared" si="4"/>
        <v>1693.6299999999999</v>
      </c>
      <c r="H171" s="16">
        <v>115.14</v>
      </c>
      <c r="I171" s="21">
        <f t="shared" si="5"/>
        <v>758.77260000000001</v>
      </c>
    </row>
    <row r="172" spans="2:9" ht="38.25" x14ac:dyDescent="0.2">
      <c r="B172" s="13" t="s">
        <v>323</v>
      </c>
      <c r="C172" s="14" t="s">
        <v>324</v>
      </c>
      <c r="D172" s="15" t="s">
        <v>23</v>
      </c>
      <c r="E172" s="13">
        <v>112.914</v>
      </c>
      <c r="F172" s="16">
        <v>590.70000000000005</v>
      </c>
      <c r="G172" s="21">
        <f t="shared" si="4"/>
        <v>3892.7130000000002</v>
      </c>
      <c r="H172" s="16">
        <v>66698.3</v>
      </c>
      <c r="I172" s="21">
        <f t="shared" si="5"/>
        <v>439541.79700000002</v>
      </c>
    </row>
    <row r="173" spans="2:9" ht="38.25" x14ac:dyDescent="0.2">
      <c r="B173" s="13" t="s">
        <v>325</v>
      </c>
      <c r="C173" s="14" t="s">
        <v>326</v>
      </c>
      <c r="D173" s="15" t="s">
        <v>23</v>
      </c>
      <c r="E173" s="13">
        <v>16.697399999999998</v>
      </c>
      <c r="F173" s="16">
        <v>665</v>
      </c>
      <c r="G173" s="21">
        <f t="shared" si="4"/>
        <v>4382.3499999999995</v>
      </c>
      <c r="H173" s="16">
        <v>11103.77</v>
      </c>
      <c r="I173" s="21">
        <f t="shared" si="5"/>
        <v>73173.844299999997</v>
      </c>
    </row>
    <row r="174" spans="2:9" ht="51" x14ac:dyDescent="0.2">
      <c r="B174" s="13" t="s">
        <v>325</v>
      </c>
      <c r="C174" s="14" t="s">
        <v>327</v>
      </c>
      <c r="D174" s="15" t="s">
        <v>23</v>
      </c>
      <c r="E174" s="13">
        <v>10.679399999999999</v>
      </c>
      <c r="F174" s="16">
        <v>46.9</v>
      </c>
      <c r="G174" s="21">
        <f t="shared" si="4"/>
        <v>309.07099999999997</v>
      </c>
      <c r="H174" s="16">
        <v>500.86</v>
      </c>
      <c r="I174" s="21">
        <f t="shared" si="5"/>
        <v>3300.6673999999998</v>
      </c>
    </row>
    <row r="175" spans="2:9" ht="51" x14ac:dyDescent="0.2">
      <c r="B175" s="13" t="s">
        <v>325</v>
      </c>
      <c r="C175" s="14" t="s">
        <v>328</v>
      </c>
      <c r="D175" s="15" t="s">
        <v>23</v>
      </c>
      <c r="E175" s="13">
        <v>6.0179999999999998</v>
      </c>
      <c r="F175" s="16">
        <v>26.38</v>
      </c>
      <c r="G175" s="21">
        <f t="shared" si="4"/>
        <v>173.8442</v>
      </c>
      <c r="H175" s="16">
        <v>158.75</v>
      </c>
      <c r="I175" s="21">
        <f t="shared" si="5"/>
        <v>1046.1624999999999</v>
      </c>
    </row>
    <row r="176" spans="2:9" ht="38.25" x14ac:dyDescent="0.2">
      <c r="B176" s="13" t="s">
        <v>329</v>
      </c>
      <c r="C176" s="14" t="s">
        <v>330</v>
      </c>
      <c r="D176" s="15" t="s">
        <v>23</v>
      </c>
      <c r="E176" s="13">
        <v>164.57859999999999</v>
      </c>
      <c r="F176" s="16">
        <v>725.69</v>
      </c>
      <c r="G176" s="21">
        <f t="shared" si="4"/>
        <v>4782.2971000000007</v>
      </c>
      <c r="H176" s="16">
        <v>119433.04</v>
      </c>
      <c r="I176" s="21">
        <f t="shared" si="5"/>
        <v>787063.73359999992</v>
      </c>
    </row>
    <row r="177" spans="2:9" ht="38.25" x14ac:dyDescent="0.2">
      <c r="B177" s="13" t="s">
        <v>329</v>
      </c>
      <c r="C177" s="14" t="s">
        <v>331</v>
      </c>
      <c r="D177" s="15" t="s">
        <v>23</v>
      </c>
      <c r="E177" s="13">
        <v>24.711600000000001</v>
      </c>
      <c r="F177" s="16">
        <v>19.37</v>
      </c>
      <c r="G177" s="21">
        <f t="shared" si="4"/>
        <v>127.64830000000001</v>
      </c>
      <c r="H177" s="16">
        <v>478.66</v>
      </c>
      <c r="I177" s="21">
        <f t="shared" si="5"/>
        <v>3154.3694</v>
      </c>
    </row>
    <row r="178" spans="2:9" ht="38.25" x14ac:dyDescent="0.2">
      <c r="B178" s="13" t="s">
        <v>329</v>
      </c>
      <c r="C178" s="14" t="s">
        <v>332</v>
      </c>
      <c r="D178" s="15" t="s">
        <v>23</v>
      </c>
      <c r="E178" s="13">
        <v>139.86699999999999</v>
      </c>
      <c r="F178" s="16">
        <v>38.75</v>
      </c>
      <c r="G178" s="21">
        <f t="shared" si="4"/>
        <v>255.36249999999998</v>
      </c>
      <c r="H178" s="16">
        <v>5419.85</v>
      </c>
      <c r="I178" s="21">
        <f t="shared" si="5"/>
        <v>35716.811500000003</v>
      </c>
    </row>
    <row r="179" spans="2:9" ht="38.25" x14ac:dyDescent="0.2">
      <c r="B179" s="13" t="s">
        <v>333</v>
      </c>
      <c r="C179" s="14" t="s">
        <v>334</v>
      </c>
      <c r="D179" s="15" t="s">
        <v>16</v>
      </c>
      <c r="E179" s="13">
        <v>31084.799999999999</v>
      </c>
      <c r="F179" s="16">
        <v>15.36</v>
      </c>
      <c r="G179" s="21">
        <f t="shared" si="4"/>
        <v>101.22239999999999</v>
      </c>
      <c r="H179" s="16">
        <v>477462.53</v>
      </c>
      <c r="I179" s="21">
        <f t="shared" si="5"/>
        <v>3146478.0726999999</v>
      </c>
    </row>
    <row r="180" spans="2:9" ht="38.25" x14ac:dyDescent="0.2">
      <c r="B180" s="13" t="s">
        <v>335</v>
      </c>
      <c r="C180" s="14" t="s">
        <v>336</v>
      </c>
      <c r="D180" s="15" t="s">
        <v>13</v>
      </c>
      <c r="E180" s="13">
        <v>0.1212</v>
      </c>
      <c r="F180" s="16">
        <v>5863.89</v>
      </c>
      <c r="G180" s="21">
        <f t="shared" si="4"/>
        <v>38643.035100000001</v>
      </c>
      <c r="H180" s="16">
        <v>710.7</v>
      </c>
      <c r="I180" s="21">
        <f t="shared" si="5"/>
        <v>4683.5129999999999</v>
      </c>
    </row>
    <row r="181" spans="2:9" ht="38.25" x14ac:dyDescent="0.2">
      <c r="B181" s="13" t="s">
        <v>337</v>
      </c>
      <c r="C181" s="14" t="s">
        <v>338</v>
      </c>
      <c r="D181" s="15" t="s">
        <v>13</v>
      </c>
      <c r="E181" s="13">
        <v>0.108</v>
      </c>
      <c r="F181" s="16">
        <v>43800</v>
      </c>
      <c r="G181" s="21">
        <f t="shared" si="4"/>
        <v>288642</v>
      </c>
      <c r="H181" s="16">
        <v>4730.3999999999996</v>
      </c>
      <c r="I181" s="21">
        <f t="shared" si="5"/>
        <v>31173.335999999996</v>
      </c>
    </row>
    <row r="182" spans="2:9" ht="102" x14ac:dyDescent="0.2">
      <c r="B182" s="13" t="s">
        <v>339</v>
      </c>
      <c r="C182" s="14" t="s">
        <v>340</v>
      </c>
      <c r="D182" s="15" t="s">
        <v>13</v>
      </c>
      <c r="E182" s="13">
        <v>0.18360000000000001</v>
      </c>
      <c r="F182" s="16">
        <v>8073</v>
      </c>
      <c r="G182" s="21">
        <f t="shared" si="4"/>
        <v>53201.07</v>
      </c>
      <c r="H182" s="16">
        <v>1482.2</v>
      </c>
      <c r="I182" s="21">
        <f t="shared" si="5"/>
        <v>9767.6980000000003</v>
      </c>
    </row>
    <row r="183" spans="2:9" ht="38.25" x14ac:dyDescent="0.2">
      <c r="B183" s="13" t="s">
        <v>341</v>
      </c>
      <c r="C183" s="14" t="s">
        <v>342</v>
      </c>
      <c r="D183" s="15" t="s">
        <v>13</v>
      </c>
      <c r="E183" s="13">
        <v>0.82420000000000004</v>
      </c>
      <c r="F183" s="16">
        <v>6780</v>
      </c>
      <c r="G183" s="21">
        <f t="shared" si="4"/>
        <v>44680.2</v>
      </c>
      <c r="H183" s="16">
        <v>5588.08</v>
      </c>
      <c r="I183" s="21">
        <f t="shared" si="5"/>
        <v>36825.447200000002</v>
      </c>
    </row>
    <row r="184" spans="2:9" ht="38.25" x14ac:dyDescent="0.2">
      <c r="B184" s="13" t="s">
        <v>341</v>
      </c>
      <c r="C184" s="14" t="s">
        <v>342</v>
      </c>
      <c r="D184" s="15" t="s">
        <v>13</v>
      </c>
      <c r="E184" s="13">
        <v>0.51700000000000002</v>
      </c>
      <c r="F184" s="16">
        <v>6780</v>
      </c>
      <c r="G184" s="21">
        <f t="shared" si="4"/>
        <v>44680.2</v>
      </c>
      <c r="H184" s="16">
        <v>3505.26</v>
      </c>
      <c r="I184" s="21">
        <f t="shared" si="5"/>
        <v>23099.663400000001</v>
      </c>
    </row>
    <row r="185" spans="2:9" ht="38.25" x14ac:dyDescent="0.2">
      <c r="B185" s="13" t="s">
        <v>343</v>
      </c>
      <c r="C185" s="14" t="s">
        <v>344</v>
      </c>
      <c r="D185" s="15" t="s">
        <v>13</v>
      </c>
      <c r="E185" s="13">
        <v>0.154</v>
      </c>
      <c r="F185" s="16">
        <v>6726.18</v>
      </c>
      <c r="G185" s="21">
        <f t="shared" si="4"/>
        <v>44325.5262</v>
      </c>
      <c r="H185" s="16">
        <v>1035.83</v>
      </c>
      <c r="I185" s="21">
        <f t="shared" si="5"/>
        <v>6826.1196999999993</v>
      </c>
    </row>
    <row r="186" spans="2:9" ht="38.25" x14ac:dyDescent="0.2">
      <c r="B186" s="13" t="s">
        <v>345</v>
      </c>
      <c r="C186" s="14" t="s">
        <v>346</v>
      </c>
      <c r="D186" s="15" t="s">
        <v>13</v>
      </c>
      <c r="E186" s="13">
        <v>2.1888999999999998</v>
      </c>
      <c r="F186" s="16">
        <v>8014.15</v>
      </c>
      <c r="G186" s="21">
        <f t="shared" si="4"/>
        <v>52813.248499999994</v>
      </c>
      <c r="H186" s="16">
        <v>17542.169999999998</v>
      </c>
      <c r="I186" s="21">
        <f t="shared" si="5"/>
        <v>115602.90029999998</v>
      </c>
    </row>
    <row r="187" spans="2:9" ht="38.25" x14ac:dyDescent="0.2">
      <c r="B187" s="13" t="s">
        <v>347</v>
      </c>
      <c r="C187" s="14" t="s">
        <v>348</v>
      </c>
      <c r="D187" s="15" t="s">
        <v>13</v>
      </c>
      <c r="E187" s="13">
        <v>9.952</v>
      </c>
      <c r="F187" s="16">
        <v>7997.23</v>
      </c>
      <c r="G187" s="21">
        <f t="shared" si="4"/>
        <v>52701.745699999999</v>
      </c>
      <c r="H187" s="16">
        <v>79588.429999999993</v>
      </c>
      <c r="I187" s="21">
        <f t="shared" si="5"/>
        <v>524487.75369999988</v>
      </c>
    </row>
    <row r="188" spans="2:9" ht="38.25" x14ac:dyDescent="0.2">
      <c r="B188" s="13" t="s">
        <v>347</v>
      </c>
      <c r="C188" s="14" t="s">
        <v>348</v>
      </c>
      <c r="D188" s="15" t="s">
        <v>13</v>
      </c>
      <c r="E188" s="13">
        <v>0.26719999999999999</v>
      </c>
      <c r="F188" s="16">
        <v>7997.23</v>
      </c>
      <c r="G188" s="21">
        <f t="shared" si="4"/>
        <v>52701.745699999999</v>
      </c>
      <c r="H188" s="16">
        <v>2136.86</v>
      </c>
      <c r="I188" s="21">
        <f t="shared" si="5"/>
        <v>14081.9074</v>
      </c>
    </row>
    <row r="189" spans="2:9" ht="38.25" x14ac:dyDescent="0.2">
      <c r="B189" s="13" t="s">
        <v>349</v>
      </c>
      <c r="C189" s="14" t="s">
        <v>350</v>
      </c>
      <c r="D189" s="15" t="s">
        <v>13</v>
      </c>
      <c r="E189" s="13">
        <v>0.1346</v>
      </c>
      <c r="F189" s="16">
        <v>7956.21</v>
      </c>
      <c r="G189" s="21">
        <f t="shared" si="4"/>
        <v>52431.423900000002</v>
      </c>
      <c r="H189" s="16">
        <v>1070.9100000000001</v>
      </c>
      <c r="I189" s="21">
        <f t="shared" si="5"/>
        <v>7057.2969000000003</v>
      </c>
    </row>
    <row r="190" spans="2:9" ht="38.25" x14ac:dyDescent="0.2">
      <c r="B190" s="13" t="s">
        <v>351</v>
      </c>
      <c r="C190" s="14" t="s">
        <v>352</v>
      </c>
      <c r="D190" s="15" t="s">
        <v>13</v>
      </c>
      <c r="E190" s="13">
        <v>2.2250000000000001</v>
      </c>
      <c r="F190" s="16">
        <v>7917</v>
      </c>
      <c r="G190" s="21">
        <f t="shared" si="4"/>
        <v>52173.03</v>
      </c>
      <c r="H190" s="16">
        <v>17615.330000000002</v>
      </c>
      <c r="I190" s="21">
        <f t="shared" si="5"/>
        <v>116085.02470000001</v>
      </c>
    </row>
    <row r="191" spans="2:9" ht="51" x14ac:dyDescent="0.2">
      <c r="B191" s="13" t="s">
        <v>353</v>
      </c>
      <c r="C191" s="14" t="s">
        <v>354</v>
      </c>
      <c r="D191" s="15" t="s">
        <v>13</v>
      </c>
      <c r="E191" s="13">
        <v>0.33216000000000001</v>
      </c>
      <c r="F191" s="16">
        <v>53320</v>
      </c>
      <c r="G191" s="21">
        <f t="shared" si="4"/>
        <v>351378.8</v>
      </c>
      <c r="H191" s="16">
        <v>17710.77</v>
      </c>
      <c r="I191" s="21">
        <f t="shared" si="5"/>
        <v>116713.9743</v>
      </c>
    </row>
    <row r="192" spans="2:9" ht="38.25" x14ac:dyDescent="0.2">
      <c r="B192" s="13" t="s">
        <v>355</v>
      </c>
      <c r="C192" s="14" t="s">
        <v>356</v>
      </c>
      <c r="D192" s="15" t="s">
        <v>13</v>
      </c>
      <c r="E192" s="13">
        <v>0.41704000000000002</v>
      </c>
      <c r="F192" s="16">
        <v>24119</v>
      </c>
      <c r="G192" s="21">
        <f t="shared" si="4"/>
        <v>158944.21</v>
      </c>
      <c r="H192" s="16">
        <v>10058.59</v>
      </c>
      <c r="I192" s="21">
        <f t="shared" si="5"/>
        <v>66286.108099999998</v>
      </c>
    </row>
    <row r="193" spans="2:9" ht="38.25" x14ac:dyDescent="0.2">
      <c r="B193" s="13" t="s">
        <v>357</v>
      </c>
      <c r="C193" s="14" t="s">
        <v>206</v>
      </c>
      <c r="D193" s="15" t="s">
        <v>13</v>
      </c>
      <c r="E193" s="13">
        <v>-0.41704000000000002</v>
      </c>
      <c r="F193" s="16">
        <v>31500</v>
      </c>
      <c r="G193" s="21">
        <f t="shared" si="4"/>
        <v>207585</v>
      </c>
      <c r="H193" s="16">
        <v>-13136.76</v>
      </c>
      <c r="I193" s="21">
        <f t="shared" si="5"/>
        <v>-86571.248399999997</v>
      </c>
    </row>
    <row r="194" spans="2:9" ht="76.5" x14ac:dyDescent="0.2">
      <c r="B194" s="13" t="s">
        <v>358</v>
      </c>
      <c r="C194" s="14" t="s">
        <v>210</v>
      </c>
      <c r="D194" s="15" t="s">
        <v>53</v>
      </c>
      <c r="E194" s="13">
        <v>15</v>
      </c>
      <c r="F194" s="16">
        <v>651.11</v>
      </c>
      <c r="G194" s="21">
        <f t="shared" si="4"/>
        <v>4290.8149000000003</v>
      </c>
      <c r="H194" s="16">
        <v>9766.65</v>
      </c>
      <c r="I194" s="21">
        <f t="shared" si="5"/>
        <v>64362.223499999993</v>
      </c>
    </row>
    <row r="195" spans="2:9" ht="38.25" x14ac:dyDescent="0.2">
      <c r="B195" s="13" t="s">
        <v>359</v>
      </c>
      <c r="C195" s="14" t="s">
        <v>360</v>
      </c>
      <c r="D195" s="15" t="s">
        <v>83</v>
      </c>
      <c r="E195" s="13">
        <v>0.01</v>
      </c>
      <c r="F195" s="16">
        <v>985</v>
      </c>
      <c r="G195" s="21">
        <f t="shared" si="4"/>
        <v>6491.15</v>
      </c>
      <c r="H195" s="16">
        <v>9.85</v>
      </c>
      <c r="I195" s="21">
        <f t="shared" si="5"/>
        <v>64.91149999999999</v>
      </c>
    </row>
    <row r="196" spans="2:9" ht="38.25" x14ac:dyDescent="0.2">
      <c r="B196" s="13" t="s">
        <v>361</v>
      </c>
      <c r="C196" s="14" t="s">
        <v>362</v>
      </c>
      <c r="D196" s="15" t="s">
        <v>363</v>
      </c>
      <c r="E196" s="13">
        <v>0.06</v>
      </c>
      <c r="F196" s="16">
        <v>31015.17</v>
      </c>
      <c r="G196" s="21">
        <f t="shared" si="4"/>
        <v>204389.97029999999</v>
      </c>
      <c r="H196" s="16">
        <v>1860.91</v>
      </c>
      <c r="I196" s="21">
        <f t="shared" si="5"/>
        <v>12263.3969</v>
      </c>
    </row>
    <row r="197" spans="2:9" ht="38.25" x14ac:dyDescent="0.2">
      <c r="B197" s="13" t="s">
        <v>364</v>
      </c>
      <c r="C197" s="14" t="s">
        <v>365</v>
      </c>
      <c r="D197" s="15" t="s">
        <v>53</v>
      </c>
      <c r="E197" s="13">
        <v>3</v>
      </c>
      <c r="F197" s="16">
        <v>6359.88</v>
      </c>
      <c r="G197" s="21">
        <f t="shared" si="4"/>
        <v>41911.609199999999</v>
      </c>
      <c r="H197" s="16">
        <v>19079.64</v>
      </c>
      <c r="I197" s="21">
        <f t="shared" si="5"/>
        <v>125734.82759999999</v>
      </c>
    </row>
    <row r="198" spans="2:9" ht="63.75" x14ac:dyDescent="0.2">
      <c r="B198" s="13" t="s">
        <v>366</v>
      </c>
      <c r="C198" s="14" t="s">
        <v>367</v>
      </c>
      <c r="D198" s="15" t="s">
        <v>53</v>
      </c>
      <c r="E198" s="13">
        <v>3</v>
      </c>
      <c r="F198" s="16">
        <v>135.86000000000001</v>
      </c>
      <c r="G198" s="21">
        <f t="shared" si="4"/>
        <v>895.31740000000002</v>
      </c>
      <c r="H198" s="16">
        <v>407.58</v>
      </c>
      <c r="I198" s="21">
        <f t="shared" si="5"/>
        <v>2685.9521999999997</v>
      </c>
    </row>
    <row r="199" spans="2:9" ht="63.75" x14ac:dyDescent="0.2">
      <c r="B199" s="13" t="s">
        <v>368</v>
      </c>
      <c r="C199" s="14" t="s">
        <v>369</v>
      </c>
      <c r="D199" s="15" t="s">
        <v>53</v>
      </c>
      <c r="E199" s="13">
        <v>8</v>
      </c>
      <c r="F199" s="16">
        <v>119.12</v>
      </c>
      <c r="G199" s="21">
        <f t="shared" si="4"/>
        <v>785.00080000000003</v>
      </c>
      <c r="H199" s="16">
        <v>952.96</v>
      </c>
      <c r="I199" s="21">
        <f t="shared" si="5"/>
        <v>6280.0064000000002</v>
      </c>
    </row>
    <row r="200" spans="2:9" ht="63.75" x14ac:dyDescent="0.2">
      <c r="B200" s="13" t="s">
        <v>370</v>
      </c>
      <c r="C200" s="14" t="s">
        <v>371</v>
      </c>
      <c r="D200" s="15" t="s">
        <v>53</v>
      </c>
      <c r="E200" s="13">
        <v>4</v>
      </c>
      <c r="F200" s="16">
        <v>38.869999999999997</v>
      </c>
      <c r="G200" s="21">
        <f t="shared" si="4"/>
        <v>256.1533</v>
      </c>
      <c r="H200" s="16">
        <v>155.47999999999999</v>
      </c>
      <c r="I200" s="21">
        <f t="shared" si="5"/>
        <v>1024.6132</v>
      </c>
    </row>
    <row r="201" spans="2:9" ht="63.75" x14ac:dyDescent="0.2">
      <c r="B201" s="13" t="s">
        <v>372</v>
      </c>
      <c r="C201" s="14" t="s">
        <v>373</v>
      </c>
      <c r="D201" s="15" t="s">
        <v>53</v>
      </c>
      <c r="E201" s="13">
        <v>10</v>
      </c>
      <c r="F201" s="16">
        <v>77.08</v>
      </c>
      <c r="G201" s="21">
        <f t="shared" si="4"/>
        <v>507.9572</v>
      </c>
      <c r="H201" s="16">
        <v>770.8</v>
      </c>
      <c r="I201" s="21">
        <f t="shared" si="5"/>
        <v>5079.5719999999992</v>
      </c>
    </row>
    <row r="202" spans="2:9" ht="63.75" x14ac:dyDescent="0.2">
      <c r="B202" s="13" t="s">
        <v>374</v>
      </c>
      <c r="C202" s="14" t="s">
        <v>375</v>
      </c>
      <c r="D202" s="15" t="s">
        <v>53</v>
      </c>
      <c r="E202" s="13">
        <v>3</v>
      </c>
      <c r="F202" s="16">
        <v>90.39</v>
      </c>
      <c r="G202" s="21">
        <f t="shared" si="4"/>
        <v>595.67010000000005</v>
      </c>
      <c r="H202" s="16">
        <v>271.17</v>
      </c>
      <c r="I202" s="21">
        <f t="shared" si="5"/>
        <v>1787.0103000000001</v>
      </c>
    </row>
    <row r="203" spans="2:9" ht="63.75" x14ac:dyDescent="0.2">
      <c r="B203" s="13" t="s">
        <v>376</v>
      </c>
      <c r="C203" s="14" t="s">
        <v>377</v>
      </c>
      <c r="D203" s="15" t="s">
        <v>53</v>
      </c>
      <c r="E203" s="13">
        <v>18</v>
      </c>
      <c r="F203" s="16">
        <v>119.47</v>
      </c>
      <c r="G203" s="21">
        <f t="shared" si="4"/>
        <v>787.30729999999994</v>
      </c>
      <c r="H203" s="16">
        <v>2150.46</v>
      </c>
      <c r="I203" s="21">
        <f t="shared" si="5"/>
        <v>14171.5314</v>
      </c>
    </row>
    <row r="204" spans="2:9" ht="63.75" x14ac:dyDescent="0.2">
      <c r="B204" s="13" t="s">
        <v>378</v>
      </c>
      <c r="C204" s="14" t="s">
        <v>379</v>
      </c>
      <c r="D204" s="15" t="s">
        <v>53</v>
      </c>
      <c r="E204" s="13">
        <v>4</v>
      </c>
      <c r="F204" s="16">
        <v>181.95</v>
      </c>
      <c r="G204" s="21">
        <f t="shared" si="4"/>
        <v>1199.0504999999998</v>
      </c>
      <c r="H204" s="16">
        <v>727.8</v>
      </c>
      <c r="I204" s="21">
        <f t="shared" si="5"/>
        <v>4796.2019999999993</v>
      </c>
    </row>
    <row r="205" spans="2:9" ht="63.75" x14ac:dyDescent="0.2">
      <c r="B205" s="13" t="s">
        <v>380</v>
      </c>
      <c r="C205" s="14" t="s">
        <v>381</v>
      </c>
      <c r="D205" s="15" t="s">
        <v>53</v>
      </c>
      <c r="E205" s="13">
        <v>4</v>
      </c>
      <c r="F205" s="16">
        <v>236.29</v>
      </c>
      <c r="G205" s="21">
        <f t="shared" si="4"/>
        <v>1557.1510999999998</v>
      </c>
      <c r="H205" s="16">
        <v>945.16</v>
      </c>
      <c r="I205" s="21">
        <f t="shared" si="5"/>
        <v>6228.6043999999993</v>
      </c>
    </row>
    <row r="206" spans="2:9" ht="63.75" x14ac:dyDescent="0.2">
      <c r="B206" s="13" t="s">
        <v>382</v>
      </c>
      <c r="C206" s="14" t="s">
        <v>383</v>
      </c>
      <c r="D206" s="15" t="s">
        <v>53</v>
      </c>
      <c r="E206" s="13">
        <v>7</v>
      </c>
      <c r="F206" s="16">
        <v>270.61</v>
      </c>
      <c r="G206" s="21">
        <f t="shared" si="4"/>
        <v>1783.3199</v>
      </c>
      <c r="H206" s="16">
        <v>1894.27</v>
      </c>
      <c r="I206" s="21">
        <f t="shared" si="5"/>
        <v>12483.239299999999</v>
      </c>
    </row>
    <row r="207" spans="2:9" ht="63.75" x14ac:dyDescent="0.2">
      <c r="B207" s="13" t="s">
        <v>384</v>
      </c>
      <c r="C207" s="14" t="s">
        <v>385</v>
      </c>
      <c r="D207" s="15" t="s">
        <v>53</v>
      </c>
      <c r="E207" s="13">
        <v>5</v>
      </c>
      <c r="F207" s="16">
        <v>316.66000000000003</v>
      </c>
      <c r="G207" s="21">
        <f t="shared" si="4"/>
        <v>2086.7894000000001</v>
      </c>
      <c r="H207" s="16">
        <v>1583.3</v>
      </c>
      <c r="I207" s="21">
        <f t="shared" si="5"/>
        <v>10433.947</v>
      </c>
    </row>
    <row r="208" spans="2:9" ht="63.75" x14ac:dyDescent="0.2">
      <c r="B208" s="13" t="s">
        <v>386</v>
      </c>
      <c r="C208" s="14" t="s">
        <v>387</v>
      </c>
      <c r="D208" s="15" t="s">
        <v>156</v>
      </c>
      <c r="E208" s="13">
        <v>43.595999999999997</v>
      </c>
      <c r="F208" s="16">
        <v>513.16999999999996</v>
      </c>
      <c r="G208" s="21">
        <f t="shared" si="4"/>
        <v>3381.7902999999997</v>
      </c>
      <c r="H208" s="16">
        <v>22372.16</v>
      </c>
      <c r="I208" s="21">
        <f t="shared" si="5"/>
        <v>147432.5344</v>
      </c>
    </row>
    <row r="209" spans="2:9" ht="63.75" x14ac:dyDescent="0.2">
      <c r="B209" s="13" t="s">
        <v>388</v>
      </c>
      <c r="C209" s="14" t="s">
        <v>389</v>
      </c>
      <c r="D209" s="15" t="s">
        <v>156</v>
      </c>
      <c r="E209" s="13">
        <v>20.76</v>
      </c>
      <c r="F209" s="16">
        <v>772.4</v>
      </c>
      <c r="G209" s="21">
        <f t="shared" si="4"/>
        <v>5090.116</v>
      </c>
      <c r="H209" s="16">
        <v>16035.02</v>
      </c>
      <c r="I209" s="21">
        <f t="shared" si="5"/>
        <v>105670.7818</v>
      </c>
    </row>
    <row r="210" spans="2:9" ht="63.75" x14ac:dyDescent="0.2">
      <c r="B210" s="13" t="s">
        <v>390</v>
      </c>
      <c r="C210" s="14" t="s">
        <v>391</v>
      </c>
      <c r="D210" s="15" t="s">
        <v>156</v>
      </c>
      <c r="E210" s="13">
        <v>53.28</v>
      </c>
      <c r="F210" s="16">
        <v>777.5</v>
      </c>
      <c r="G210" s="21">
        <f t="shared" si="4"/>
        <v>5123.7249999999995</v>
      </c>
      <c r="H210" s="16">
        <v>41425.199999999997</v>
      </c>
      <c r="I210" s="21">
        <f t="shared" si="5"/>
        <v>272992.06799999997</v>
      </c>
    </row>
    <row r="211" spans="2:9" ht="63.75" x14ac:dyDescent="0.2">
      <c r="B211" s="13" t="s">
        <v>392</v>
      </c>
      <c r="C211" s="14" t="s">
        <v>393</v>
      </c>
      <c r="D211" s="15" t="s">
        <v>156</v>
      </c>
      <c r="E211" s="13">
        <v>5.19</v>
      </c>
      <c r="F211" s="16">
        <v>905.71</v>
      </c>
      <c r="G211" s="21">
        <f t="shared" si="4"/>
        <v>5968.6288999999997</v>
      </c>
      <c r="H211" s="16">
        <v>4700.63</v>
      </c>
      <c r="I211" s="21">
        <f t="shared" si="5"/>
        <v>30977.151699999999</v>
      </c>
    </row>
    <row r="212" spans="2:9" ht="63.75" x14ac:dyDescent="0.2">
      <c r="B212" s="13" t="s">
        <v>394</v>
      </c>
      <c r="C212" s="14" t="s">
        <v>395</v>
      </c>
      <c r="D212" s="15" t="s">
        <v>156</v>
      </c>
      <c r="E212" s="13">
        <v>144.28200000000001</v>
      </c>
      <c r="F212" s="16">
        <v>1152</v>
      </c>
      <c r="G212" s="21">
        <f t="shared" si="4"/>
        <v>7591.68</v>
      </c>
      <c r="H212" s="16">
        <v>166212.85999999999</v>
      </c>
      <c r="I212" s="21">
        <f t="shared" si="5"/>
        <v>1095342.7474</v>
      </c>
    </row>
    <row r="213" spans="2:9" ht="63.75" x14ac:dyDescent="0.2">
      <c r="B213" s="13" t="s">
        <v>396</v>
      </c>
      <c r="C213" s="14" t="s">
        <v>397</v>
      </c>
      <c r="D213" s="15" t="s">
        <v>156</v>
      </c>
      <c r="E213" s="13">
        <v>9.3420000000000005</v>
      </c>
      <c r="F213" s="16">
        <v>35.700000000000003</v>
      </c>
      <c r="G213" s="21">
        <f t="shared" si="4"/>
        <v>235.26300000000001</v>
      </c>
      <c r="H213" s="16">
        <v>333.51</v>
      </c>
      <c r="I213" s="21">
        <f t="shared" si="5"/>
        <v>2197.8308999999999</v>
      </c>
    </row>
    <row r="214" spans="2:9" ht="63.75" x14ac:dyDescent="0.2">
      <c r="B214" s="13" t="s">
        <v>398</v>
      </c>
      <c r="C214" s="14" t="s">
        <v>399</v>
      </c>
      <c r="D214" s="15" t="s">
        <v>156</v>
      </c>
      <c r="E214" s="13">
        <v>72.66</v>
      </c>
      <c r="F214" s="16">
        <v>74.25</v>
      </c>
      <c r="G214" s="21">
        <f t="shared" si="4"/>
        <v>489.3075</v>
      </c>
      <c r="H214" s="16">
        <v>5395.01</v>
      </c>
      <c r="I214" s="21">
        <f t="shared" si="5"/>
        <v>35553.115899999997</v>
      </c>
    </row>
    <row r="215" spans="2:9" ht="63.75" x14ac:dyDescent="0.2">
      <c r="B215" s="13" t="s">
        <v>400</v>
      </c>
      <c r="C215" s="14" t="s">
        <v>401</v>
      </c>
      <c r="D215" s="15" t="s">
        <v>156</v>
      </c>
      <c r="E215" s="13">
        <v>12.456</v>
      </c>
      <c r="F215" s="16">
        <v>122.86</v>
      </c>
      <c r="G215" s="21">
        <f t="shared" si="4"/>
        <v>809.64739999999995</v>
      </c>
      <c r="H215" s="16">
        <v>1530.34</v>
      </c>
      <c r="I215" s="21">
        <f t="shared" si="5"/>
        <v>10084.9406</v>
      </c>
    </row>
    <row r="216" spans="2:9" ht="63.75" x14ac:dyDescent="0.2">
      <c r="B216" s="13" t="s">
        <v>402</v>
      </c>
      <c r="C216" s="14" t="s">
        <v>403</v>
      </c>
      <c r="D216" s="15" t="s">
        <v>156</v>
      </c>
      <c r="E216" s="13">
        <v>107.952</v>
      </c>
      <c r="F216" s="16">
        <v>219.85</v>
      </c>
      <c r="G216" s="21">
        <f t="shared" si="4"/>
        <v>1448.8115</v>
      </c>
      <c r="H216" s="16">
        <v>23733.25</v>
      </c>
      <c r="I216" s="21">
        <f t="shared" si="5"/>
        <v>156402.11749999999</v>
      </c>
    </row>
    <row r="217" spans="2:9" ht="63.75" x14ac:dyDescent="0.2">
      <c r="B217" s="13" t="s">
        <v>404</v>
      </c>
      <c r="C217" s="14" t="s">
        <v>405</v>
      </c>
      <c r="D217" s="15" t="s">
        <v>156</v>
      </c>
      <c r="E217" s="13">
        <v>21.797999999999998</v>
      </c>
      <c r="F217" s="16">
        <v>246.9</v>
      </c>
      <c r="G217" s="21">
        <f t="shared" si="4"/>
        <v>1627.0709999999999</v>
      </c>
      <c r="H217" s="16">
        <v>5381.93</v>
      </c>
      <c r="I217" s="21">
        <f t="shared" si="5"/>
        <v>35466.918700000002</v>
      </c>
    </row>
    <row r="218" spans="2:9" ht="63.75" x14ac:dyDescent="0.2">
      <c r="B218" s="13" t="s">
        <v>406</v>
      </c>
      <c r="C218" s="14" t="s">
        <v>407</v>
      </c>
      <c r="D218" s="15" t="s">
        <v>156</v>
      </c>
      <c r="E218" s="13">
        <v>21.797999999999998</v>
      </c>
      <c r="F218" s="16">
        <v>353.94</v>
      </c>
      <c r="G218" s="21">
        <f t="shared" si="4"/>
        <v>2332.4645999999998</v>
      </c>
      <c r="H218" s="16">
        <v>7715.18</v>
      </c>
      <c r="I218" s="21">
        <f t="shared" si="5"/>
        <v>50843.036200000002</v>
      </c>
    </row>
    <row r="219" spans="2:9" ht="63.75" x14ac:dyDescent="0.2">
      <c r="B219" s="13" t="s">
        <v>408</v>
      </c>
      <c r="C219" s="14" t="s">
        <v>409</v>
      </c>
      <c r="D219" s="15" t="s">
        <v>256</v>
      </c>
      <c r="E219" s="13">
        <v>35</v>
      </c>
      <c r="F219" s="16">
        <v>183.53</v>
      </c>
      <c r="G219" s="21">
        <f t="shared" si="4"/>
        <v>1209.4627</v>
      </c>
      <c r="H219" s="16">
        <v>6423.55</v>
      </c>
      <c r="I219" s="21">
        <f t="shared" si="5"/>
        <v>42331.194499999998</v>
      </c>
    </row>
    <row r="220" spans="2:9" ht="63.75" x14ac:dyDescent="0.2">
      <c r="B220" s="13" t="s">
        <v>410</v>
      </c>
      <c r="C220" s="14" t="s">
        <v>411</v>
      </c>
      <c r="D220" s="15" t="s">
        <v>256</v>
      </c>
      <c r="E220" s="13">
        <v>3</v>
      </c>
      <c r="F220" s="16">
        <v>344.16</v>
      </c>
      <c r="G220" s="21">
        <f t="shared" si="4"/>
        <v>2268.0144</v>
      </c>
      <c r="H220" s="16">
        <v>1032.48</v>
      </c>
      <c r="I220" s="21">
        <f t="shared" si="5"/>
        <v>6804.0432000000001</v>
      </c>
    </row>
    <row r="221" spans="2:9" ht="63.75" x14ac:dyDescent="0.2">
      <c r="B221" s="13" t="s">
        <v>412</v>
      </c>
      <c r="C221" s="14" t="s">
        <v>413</v>
      </c>
      <c r="D221" s="15" t="s">
        <v>256</v>
      </c>
      <c r="E221" s="13">
        <v>1</v>
      </c>
      <c r="F221" s="16">
        <v>413.53</v>
      </c>
      <c r="G221" s="21">
        <f t="shared" si="4"/>
        <v>2725.1626999999999</v>
      </c>
      <c r="H221" s="16">
        <v>413.53</v>
      </c>
      <c r="I221" s="21">
        <f t="shared" si="5"/>
        <v>2725.1626999999999</v>
      </c>
    </row>
    <row r="222" spans="2:9" ht="63.75" x14ac:dyDescent="0.2">
      <c r="B222" s="13" t="s">
        <v>414</v>
      </c>
      <c r="C222" s="14" t="s">
        <v>415</v>
      </c>
      <c r="D222" s="15" t="s">
        <v>256</v>
      </c>
      <c r="E222" s="13">
        <v>9</v>
      </c>
      <c r="F222" s="16">
        <v>519.46</v>
      </c>
      <c r="G222" s="21">
        <f t="shared" si="4"/>
        <v>3423.2414000000003</v>
      </c>
      <c r="H222" s="16">
        <v>4675.1400000000003</v>
      </c>
      <c r="I222" s="21">
        <f t="shared" si="5"/>
        <v>30809.172600000002</v>
      </c>
    </row>
    <row r="223" spans="2:9" ht="63.75" x14ac:dyDescent="0.2">
      <c r="B223" s="13" t="s">
        <v>416</v>
      </c>
      <c r="C223" s="14" t="s">
        <v>417</v>
      </c>
      <c r="D223" s="15" t="s">
        <v>256</v>
      </c>
      <c r="E223" s="13">
        <v>3.5</v>
      </c>
      <c r="F223" s="16">
        <v>948.24</v>
      </c>
      <c r="G223" s="21">
        <f t="shared" si="4"/>
        <v>6248.9016000000001</v>
      </c>
      <c r="H223" s="16">
        <v>3318.84</v>
      </c>
      <c r="I223" s="21">
        <f t="shared" si="5"/>
        <v>21871.155600000002</v>
      </c>
    </row>
    <row r="224" spans="2:9" ht="63.75" x14ac:dyDescent="0.2">
      <c r="B224" s="13" t="s">
        <v>418</v>
      </c>
      <c r="C224" s="14" t="s">
        <v>419</v>
      </c>
      <c r="D224" s="15" t="s">
        <v>256</v>
      </c>
      <c r="E224" s="13">
        <v>1.5</v>
      </c>
      <c r="F224" s="16">
        <v>1687.06</v>
      </c>
      <c r="G224" s="21">
        <f t="shared" si="4"/>
        <v>11117.725399999999</v>
      </c>
      <c r="H224" s="16">
        <v>2530.59</v>
      </c>
      <c r="I224" s="21">
        <f t="shared" si="5"/>
        <v>16676.588100000001</v>
      </c>
    </row>
    <row r="225" spans="2:9" ht="63.75" x14ac:dyDescent="0.2">
      <c r="B225" s="13" t="s">
        <v>420</v>
      </c>
      <c r="C225" s="14" t="s">
        <v>421</v>
      </c>
      <c r="D225" s="15" t="s">
        <v>256</v>
      </c>
      <c r="E225" s="13">
        <v>1</v>
      </c>
      <c r="F225" s="16">
        <v>4076.29</v>
      </c>
      <c r="G225" s="21">
        <f t="shared" si="4"/>
        <v>26862.751099999998</v>
      </c>
      <c r="H225" s="16">
        <v>4076.29</v>
      </c>
      <c r="I225" s="21">
        <f t="shared" si="5"/>
        <v>26862.751099999998</v>
      </c>
    </row>
    <row r="226" spans="2:9" ht="38.25" x14ac:dyDescent="0.2">
      <c r="B226" s="13" t="s">
        <v>422</v>
      </c>
      <c r="C226" s="14" t="s">
        <v>423</v>
      </c>
      <c r="D226" s="15" t="s">
        <v>13</v>
      </c>
      <c r="E226" s="13">
        <v>0.41804999999999998</v>
      </c>
      <c r="F226" s="16">
        <v>21975.68</v>
      </c>
      <c r="G226" s="21">
        <f t="shared" si="4"/>
        <v>144819.73120000001</v>
      </c>
      <c r="H226" s="16">
        <v>9186.93</v>
      </c>
      <c r="I226" s="21">
        <f t="shared" si="5"/>
        <v>60541.868699999999</v>
      </c>
    </row>
    <row r="227" spans="2:9" ht="38.25" x14ac:dyDescent="0.2">
      <c r="B227" s="13" t="s">
        <v>424</v>
      </c>
      <c r="C227" s="14" t="s">
        <v>425</v>
      </c>
      <c r="D227" s="15" t="s">
        <v>13</v>
      </c>
      <c r="E227" s="13">
        <v>8.4000000000000005E-2</v>
      </c>
      <c r="F227" s="16">
        <v>18314.48</v>
      </c>
      <c r="G227" s="21">
        <f t="shared" si="4"/>
        <v>120692.42319999999</v>
      </c>
      <c r="H227" s="16">
        <v>1538.42</v>
      </c>
      <c r="I227" s="21">
        <f t="shared" si="5"/>
        <v>10138.1878</v>
      </c>
    </row>
    <row r="228" spans="2:9" ht="63.75" x14ac:dyDescent="0.2">
      <c r="B228" s="13" t="s">
        <v>426</v>
      </c>
      <c r="C228" s="14" t="s">
        <v>427</v>
      </c>
      <c r="D228" s="15" t="s">
        <v>53</v>
      </c>
      <c r="E228" s="13">
        <v>4</v>
      </c>
      <c r="F228" s="16">
        <v>20.77</v>
      </c>
      <c r="G228" s="21">
        <f t="shared" si="4"/>
        <v>136.87430000000001</v>
      </c>
      <c r="H228" s="16">
        <v>83.08</v>
      </c>
      <c r="I228" s="21">
        <f t="shared" si="5"/>
        <v>547.49720000000002</v>
      </c>
    </row>
    <row r="229" spans="2:9" ht="63.75" x14ac:dyDescent="0.2">
      <c r="B229" s="13" t="s">
        <v>428</v>
      </c>
      <c r="C229" s="14" t="s">
        <v>429</v>
      </c>
      <c r="D229" s="15" t="s">
        <v>53</v>
      </c>
      <c r="E229" s="13">
        <v>7</v>
      </c>
      <c r="F229" s="16">
        <v>2305.13</v>
      </c>
      <c r="G229" s="21">
        <f t="shared" si="4"/>
        <v>15190.806700000001</v>
      </c>
      <c r="H229" s="16">
        <v>16135.91</v>
      </c>
      <c r="I229" s="21">
        <f t="shared" si="5"/>
        <v>106335.64689999999</v>
      </c>
    </row>
    <row r="230" spans="2:9" ht="63.75" x14ac:dyDescent="0.2">
      <c r="B230" s="13" t="s">
        <v>430</v>
      </c>
      <c r="C230" s="14" t="s">
        <v>431</v>
      </c>
      <c r="D230" s="15" t="s">
        <v>53</v>
      </c>
      <c r="E230" s="13">
        <v>1</v>
      </c>
      <c r="F230" s="16">
        <v>1724.92</v>
      </c>
      <c r="G230" s="21">
        <f t="shared" ref="G230:G251" si="6">F230*6.59</f>
        <v>11367.2228</v>
      </c>
      <c r="H230" s="16">
        <v>1724.92</v>
      </c>
      <c r="I230" s="21">
        <f t="shared" ref="I230:I251" si="7">H230*6.59</f>
        <v>11367.2228</v>
      </c>
    </row>
    <row r="231" spans="2:9" ht="63.75" x14ac:dyDescent="0.2">
      <c r="B231" s="13" t="s">
        <v>432</v>
      </c>
      <c r="C231" s="14" t="s">
        <v>433</v>
      </c>
      <c r="D231" s="15" t="s">
        <v>53</v>
      </c>
      <c r="E231" s="13">
        <v>9</v>
      </c>
      <c r="F231" s="16">
        <v>62.05</v>
      </c>
      <c r="G231" s="21">
        <f t="shared" si="6"/>
        <v>408.90949999999998</v>
      </c>
      <c r="H231" s="16">
        <v>558.45000000000005</v>
      </c>
      <c r="I231" s="21">
        <f t="shared" si="7"/>
        <v>3680.1855</v>
      </c>
    </row>
    <row r="232" spans="2:9" ht="63.75" x14ac:dyDescent="0.2">
      <c r="B232" s="13" t="s">
        <v>434</v>
      </c>
      <c r="C232" s="14" t="s">
        <v>435</v>
      </c>
      <c r="D232" s="15" t="s">
        <v>53</v>
      </c>
      <c r="E232" s="13">
        <v>4</v>
      </c>
      <c r="F232" s="16">
        <v>224</v>
      </c>
      <c r="G232" s="21">
        <f t="shared" si="6"/>
        <v>1476.1599999999999</v>
      </c>
      <c r="H232" s="16">
        <v>896</v>
      </c>
      <c r="I232" s="21">
        <f t="shared" si="7"/>
        <v>5904.6399999999994</v>
      </c>
    </row>
    <row r="233" spans="2:9" ht="51" x14ac:dyDescent="0.2">
      <c r="B233" s="13" t="s">
        <v>436</v>
      </c>
      <c r="C233" s="14" t="s">
        <v>437</v>
      </c>
      <c r="D233" s="15" t="s">
        <v>53</v>
      </c>
      <c r="E233" s="13">
        <v>4</v>
      </c>
      <c r="F233" s="16">
        <v>77.62</v>
      </c>
      <c r="G233" s="21">
        <f t="shared" si="6"/>
        <v>511.51580000000001</v>
      </c>
      <c r="H233" s="16">
        <v>310.48</v>
      </c>
      <c r="I233" s="21">
        <f t="shared" si="7"/>
        <v>2046.0632000000001</v>
      </c>
    </row>
    <row r="234" spans="2:9" ht="51" x14ac:dyDescent="0.2">
      <c r="B234" s="13" t="s">
        <v>438</v>
      </c>
      <c r="C234" s="14" t="s">
        <v>439</v>
      </c>
      <c r="D234" s="15" t="s">
        <v>53</v>
      </c>
      <c r="E234" s="13">
        <v>1</v>
      </c>
      <c r="F234" s="16">
        <v>84.96</v>
      </c>
      <c r="G234" s="21">
        <f t="shared" si="6"/>
        <v>559.88639999999998</v>
      </c>
      <c r="H234" s="16">
        <v>84.96</v>
      </c>
      <c r="I234" s="21">
        <f t="shared" si="7"/>
        <v>559.88639999999998</v>
      </c>
    </row>
    <row r="235" spans="2:9" ht="51" x14ac:dyDescent="0.2">
      <c r="B235" s="13" t="s">
        <v>440</v>
      </c>
      <c r="C235" s="14" t="s">
        <v>441</v>
      </c>
      <c r="D235" s="15" t="s">
        <v>53</v>
      </c>
      <c r="E235" s="13">
        <v>2</v>
      </c>
      <c r="F235" s="16">
        <v>167.38</v>
      </c>
      <c r="G235" s="21">
        <f t="shared" si="6"/>
        <v>1103.0342000000001</v>
      </c>
      <c r="H235" s="16">
        <v>334.76</v>
      </c>
      <c r="I235" s="21">
        <f t="shared" si="7"/>
        <v>2206.0684000000001</v>
      </c>
    </row>
    <row r="236" spans="2:9" ht="51" x14ac:dyDescent="0.2">
      <c r="B236" s="13" t="s">
        <v>442</v>
      </c>
      <c r="C236" s="14" t="s">
        <v>443</v>
      </c>
      <c r="D236" s="15" t="s">
        <v>53</v>
      </c>
      <c r="E236" s="13">
        <v>1</v>
      </c>
      <c r="F236" s="16">
        <v>157.49</v>
      </c>
      <c r="G236" s="21">
        <f t="shared" si="6"/>
        <v>1037.8591000000001</v>
      </c>
      <c r="H236" s="16">
        <v>157.49</v>
      </c>
      <c r="I236" s="21">
        <f t="shared" si="7"/>
        <v>1037.8591000000001</v>
      </c>
    </row>
    <row r="237" spans="2:9" ht="51" x14ac:dyDescent="0.2">
      <c r="B237" s="13" t="s">
        <v>444</v>
      </c>
      <c r="C237" s="14" t="s">
        <v>445</v>
      </c>
      <c r="D237" s="15" t="s">
        <v>53</v>
      </c>
      <c r="E237" s="13">
        <v>1</v>
      </c>
      <c r="F237" s="16">
        <v>216.38</v>
      </c>
      <c r="G237" s="21">
        <f t="shared" si="6"/>
        <v>1425.9441999999999</v>
      </c>
      <c r="H237" s="16">
        <v>216.38</v>
      </c>
      <c r="I237" s="21">
        <f t="shared" si="7"/>
        <v>1425.9441999999999</v>
      </c>
    </row>
    <row r="238" spans="2:9" ht="51" x14ac:dyDescent="0.2">
      <c r="B238" s="13" t="s">
        <v>446</v>
      </c>
      <c r="C238" s="14" t="s">
        <v>447</v>
      </c>
      <c r="D238" s="15" t="s">
        <v>53</v>
      </c>
      <c r="E238" s="13">
        <v>1</v>
      </c>
      <c r="F238" s="16">
        <v>292.44</v>
      </c>
      <c r="G238" s="21">
        <f t="shared" si="6"/>
        <v>1927.1795999999999</v>
      </c>
      <c r="H238" s="16">
        <v>292.44</v>
      </c>
      <c r="I238" s="21">
        <f t="shared" si="7"/>
        <v>1927.1795999999999</v>
      </c>
    </row>
    <row r="239" spans="2:9" ht="51" x14ac:dyDescent="0.2">
      <c r="B239" s="13" t="s">
        <v>448</v>
      </c>
      <c r="C239" s="14" t="s">
        <v>449</v>
      </c>
      <c r="D239" s="15" t="s">
        <v>53</v>
      </c>
      <c r="E239" s="13">
        <v>1</v>
      </c>
      <c r="F239" s="16">
        <v>608.91999999999996</v>
      </c>
      <c r="G239" s="21">
        <f t="shared" si="6"/>
        <v>4012.7827999999995</v>
      </c>
      <c r="H239" s="16">
        <v>608.91999999999996</v>
      </c>
      <c r="I239" s="21">
        <f t="shared" si="7"/>
        <v>4012.7827999999995</v>
      </c>
    </row>
    <row r="240" spans="2:9" ht="51" x14ac:dyDescent="0.2">
      <c r="B240" s="13" t="s">
        <v>450</v>
      </c>
      <c r="C240" s="14" t="s">
        <v>451</v>
      </c>
      <c r="D240" s="15" t="s">
        <v>53</v>
      </c>
      <c r="E240" s="13">
        <v>2</v>
      </c>
      <c r="F240" s="16">
        <v>2122.38</v>
      </c>
      <c r="G240" s="21">
        <f t="shared" si="6"/>
        <v>13986.484200000001</v>
      </c>
      <c r="H240" s="16">
        <v>4244.76</v>
      </c>
      <c r="I240" s="21">
        <f t="shared" si="7"/>
        <v>27972.968400000002</v>
      </c>
    </row>
    <row r="241" spans="2:9" ht="51" x14ac:dyDescent="0.2">
      <c r="B241" s="13" t="s">
        <v>452</v>
      </c>
      <c r="C241" s="14" t="s">
        <v>453</v>
      </c>
      <c r="D241" s="15" t="s">
        <v>53</v>
      </c>
      <c r="E241" s="13">
        <v>1</v>
      </c>
      <c r="F241" s="16">
        <v>2039.2</v>
      </c>
      <c r="G241" s="21">
        <f t="shared" si="6"/>
        <v>13438.328</v>
      </c>
      <c r="H241" s="16">
        <v>2039.2</v>
      </c>
      <c r="I241" s="21">
        <f t="shared" si="7"/>
        <v>13438.328</v>
      </c>
    </row>
    <row r="242" spans="2:9" ht="63.75" x14ac:dyDescent="0.2">
      <c r="B242" s="13" t="s">
        <v>454</v>
      </c>
      <c r="C242" s="14" t="s">
        <v>455</v>
      </c>
      <c r="D242" s="15" t="s">
        <v>53</v>
      </c>
      <c r="E242" s="13">
        <v>31</v>
      </c>
      <c r="F242" s="16">
        <v>236.79</v>
      </c>
      <c r="G242" s="21">
        <f t="shared" si="6"/>
        <v>1560.4460999999999</v>
      </c>
      <c r="H242" s="16">
        <v>7340.49</v>
      </c>
      <c r="I242" s="21">
        <f t="shared" si="7"/>
        <v>48373.829099999995</v>
      </c>
    </row>
    <row r="243" spans="2:9" ht="63.75" x14ac:dyDescent="0.2">
      <c r="B243" s="13" t="s">
        <v>456</v>
      </c>
      <c r="C243" s="14" t="s">
        <v>457</v>
      </c>
      <c r="D243" s="15" t="s">
        <v>53</v>
      </c>
      <c r="E243" s="13">
        <v>1</v>
      </c>
      <c r="F243" s="16">
        <v>404.3</v>
      </c>
      <c r="G243" s="21">
        <f t="shared" si="6"/>
        <v>2664.337</v>
      </c>
      <c r="H243" s="16">
        <v>404.3</v>
      </c>
      <c r="I243" s="21">
        <f t="shared" si="7"/>
        <v>2664.337</v>
      </c>
    </row>
    <row r="244" spans="2:9" ht="63.75" x14ac:dyDescent="0.2">
      <c r="B244" s="13" t="s">
        <v>458</v>
      </c>
      <c r="C244" s="14" t="s">
        <v>459</v>
      </c>
      <c r="D244" s="15" t="s">
        <v>53</v>
      </c>
      <c r="E244" s="13">
        <v>2</v>
      </c>
      <c r="F244" s="16">
        <v>632.88</v>
      </c>
      <c r="G244" s="21">
        <f t="shared" si="6"/>
        <v>4170.6791999999996</v>
      </c>
      <c r="H244" s="16">
        <v>1265.76</v>
      </c>
      <c r="I244" s="21">
        <f t="shared" si="7"/>
        <v>8341.3583999999992</v>
      </c>
    </row>
    <row r="245" spans="2:9" ht="63.75" x14ac:dyDescent="0.2">
      <c r="B245" s="13" t="s">
        <v>460</v>
      </c>
      <c r="C245" s="14" t="s">
        <v>461</v>
      </c>
      <c r="D245" s="15" t="s">
        <v>53</v>
      </c>
      <c r="E245" s="13">
        <v>1</v>
      </c>
      <c r="F245" s="16">
        <v>689.57</v>
      </c>
      <c r="G245" s="21">
        <f t="shared" si="6"/>
        <v>4544.2663000000002</v>
      </c>
      <c r="H245" s="16">
        <v>689.57</v>
      </c>
      <c r="I245" s="21">
        <f t="shared" si="7"/>
        <v>4544.2663000000002</v>
      </c>
    </row>
    <row r="246" spans="2:9" ht="63.75" x14ac:dyDescent="0.2">
      <c r="B246" s="13" t="s">
        <v>462</v>
      </c>
      <c r="C246" s="14" t="s">
        <v>463</v>
      </c>
      <c r="D246" s="15" t="s">
        <v>53</v>
      </c>
      <c r="E246" s="13">
        <v>1</v>
      </c>
      <c r="F246" s="16">
        <v>1132.4000000000001</v>
      </c>
      <c r="G246" s="21">
        <f t="shared" si="6"/>
        <v>7462.5160000000005</v>
      </c>
      <c r="H246" s="16">
        <v>1132.4000000000001</v>
      </c>
      <c r="I246" s="21">
        <f t="shared" si="7"/>
        <v>7462.5160000000005</v>
      </c>
    </row>
    <row r="247" spans="2:9" ht="63.75" x14ac:dyDescent="0.2">
      <c r="B247" s="13" t="s">
        <v>464</v>
      </c>
      <c r="C247" s="14" t="s">
        <v>465</v>
      </c>
      <c r="D247" s="15" t="s">
        <v>53</v>
      </c>
      <c r="E247" s="13">
        <v>1</v>
      </c>
      <c r="F247" s="16">
        <v>1151.6199999999999</v>
      </c>
      <c r="G247" s="21">
        <f t="shared" si="6"/>
        <v>7589.1757999999991</v>
      </c>
      <c r="H247" s="16">
        <v>1151.6199999999999</v>
      </c>
      <c r="I247" s="21">
        <f t="shared" si="7"/>
        <v>7589.1757999999991</v>
      </c>
    </row>
    <row r="248" spans="2:9" ht="63.75" x14ac:dyDescent="0.2">
      <c r="B248" s="13" t="s">
        <v>466</v>
      </c>
      <c r="C248" s="14" t="s">
        <v>467</v>
      </c>
      <c r="D248" s="15" t="s">
        <v>53</v>
      </c>
      <c r="E248" s="13">
        <v>1</v>
      </c>
      <c r="F248" s="16">
        <v>1744.37</v>
      </c>
      <c r="G248" s="21">
        <f t="shared" si="6"/>
        <v>11495.398299999999</v>
      </c>
      <c r="H248" s="16">
        <v>1744.37</v>
      </c>
      <c r="I248" s="21">
        <f t="shared" si="7"/>
        <v>11495.398299999999</v>
      </c>
    </row>
    <row r="249" spans="2:9" ht="63.75" x14ac:dyDescent="0.2">
      <c r="B249" s="13" t="s">
        <v>466</v>
      </c>
      <c r="C249" s="14" t="s">
        <v>467</v>
      </c>
      <c r="D249" s="15" t="s">
        <v>53</v>
      </c>
      <c r="E249" s="13">
        <v>1</v>
      </c>
      <c r="F249" s="16">
        <v>1744.37</v>
      </c>
      <c r="G249" s="21">
        <f t="shared" si="6"/>
        <v>11495.398299999999</v>
      </c>
      <c r="H249" s="16">
        <v>1744.37</v>
      </c>
      <c r="I249" s="21">
        <f t="shared" si="7"/>
        <v>11495.398299999999</v>
      </c>
    </row>
    <row r="250" spans="2:9" ht="63.75" x14ac:dyDescent="0.2">
      <c r="B250" s="13" t="s">
        <v>468</v>
      </c>
      <c r="C250" s="14" t="s">
        <v>469</v>
      </c>
      <c r="D250" s="15" t="s">
        <v>53</v>
      </c>
      <c r="E250" s="13">
        <v>4</v>
      </c>
      <c r="F250" s="16">
        <v>111.84</v>
      </c>
      <c r="G250" s="21">
        <f t="shared" si="6"/>
        <v>737.02560000000005</v>
      </c>
      <c r="H250" s="16">
        <v>447.36</v>
      </c>
      <c r="I250" s="21">
        <f t="shared" si="7"/>
        <v>2948.1024000000002</v>
      </c>
    </row>
    <row r="251" spans="2:9" ht="63.75" x14ac:dyDescent="0.2">
      <c r="B251" s="13" t="s">
        <v>470</v>
      </c>
      <c r="C251" s="14" t="s">
        <v>471</v>
      </c>
      <c r="D251" s="15" t="s">
        <v>53</v>
      </c>
      <c r="E251" s="13">
        <v>1</v>
      </c>
      <c r="F251" s="16">
        <v>1276.8</v>
      </c>
      <c r="G251" s="21">
        <f t="shared" si="6"/>
        <v>8414.1119999999992</v>
      </c>
      <c r="H251" s="16">
        <v>1276.8</v>
      </c>
      <c r="I251" s="21">
        <f t="shared" si="7"/>
        <v>8414.1119999999992</v>
      </c>
    </row>
    <row r="252" spans="2:9" x14ac:dyDescent="0.2">
      <c r="B252" s="17" t="s">
        <v>472</v>
      </c>
      <c r="C252" s="18" t="s">
        <v>473</v>
      </c>
      <c r="D252" s="19"/>
      <c r="E252" s="17" t="s">
        <v>472</v>
      </c>
      <c r="F252" s="20"/>
      <c r="G252" s="20"/>
      <c r="H252" s="22">
        <v>5191722.08</v>
      </c>
      <c r="I252" s="22">
        <f>SUM(I15:I251)</f>
        <v>35007166.157100022</v>
      </c>
    </row>
    <row r="253" spans="2:9" ht="17.850000000000001" customHeight="1" x14ac:dyDescent="0.2">
      <c r="B253" s="25" t="s">
        <v>474</v>
      </c>
      <c r="C253" s="26"/>
      <c r="D253" s="26"/>
      <c r="E253" s="26"/>
      <c r="F253" s="26"/>
      <c r="G253" s="26"/>
      <c r="H253" s="26"/>
      <c r="I253" s="26"/>
    </row>
    <row r="254" spans="2:9" ht="76.5" x14ac:dyDescent="0.2">
      <c r="B254" s="13" t="s">
        <v>475</v>
      </c>
      <c r="C254" s="14" t="s">
        <v>476</v>
      </c>
      <c r="D254" s="15" t="s">
        <v>243</v>
      </c>
      <c r="E254" s="13">
        <v>2</v>
      </c>
      <c r="F254" s="16"/>
      <c r="G254" s="16">
        <v>201575.05</v>
      </c>
      <c r="H254" s="16"/>
      <c r="I254" s="16">
        <v>403150.1</v>
      </c>
    </row>
    <row r="255" spans="2:9" ht="153" x14ac:dyDescent="0.2">
      <c r="B255" s="13" t="s">
        <v>477</v>
      </c>
      <c r="C255" s="14" t="s">
        <v>478</v>
      </c>
      <c r="D255" s="15" t="s">
        <v>243</v>
      </c>
      <c r="E255" s="13">
        <v>1</v>
      </c>
      <c r="F255" s="16"/>
      <c r="G255" s="16">
        <v>1692100.8</v>
      </c>
      <c r="H255" s="16"/>
      <c r="I255" s="16">
        <v>1692100.8</v>
      </c>
    </row>
    <row r="256" spans="2:9" ht="76.5" x14ac:dyDescent="0.2">
      <c r="B256" s="13" t="s">
        <v>477</v>
      </c>
      <c r="C256" s="14" t="s">
        <v>479</v>
      </c>
      <c r="D256" s="15" t="s">
        <v>243</v>
      </c>
      <c r="E256" s="13">
        <v>1</v>
      </c>
      <c r="F256" s="16"/>
      <c r="G256" s="16">
        <v>1742313.51</v>
      </c>
      <c r="H256" s="16"/>
      <c r="I256" s="16">
        <v>1742313.51</v>
      </c>
    </row>
    <row r="257" spans="2:9" ht="76.5" x14ac:dyDescent="0.2">
      <c r="B257" s="13" t="s">
        <v>480</v>
      </c>
      <c r="C257" s="14" t="s">
        <v>481</v>
      </c>
      <c r="D257" s="15" t="s">
        <v>243</v>
      </c>
      <c r="E257" s="13">
        <v>1</v>
      </c>
      <c r="F257" s="16">
        <v>528.14</v>
      </c>
      <c r="G257" s="16">
        <v>2424.17</v>
      </c>
      <c r="H257" s="16">
        <v>528.14</v>
      </c>
      <c r="I257" s="16">
        <v>2424.17</v>
      </c>
    </row>
    <row r="258" spans="2:9" ht="76.5" x14ac:dyDescent="0.2">
      <c r="B258" s="13" t="s">
        <v>482</v>
      </c>
      <c r="C258" s="14" t="s">
        <v>483</v>
      </c>
      <c r="D258" s="15" t="s">
        <v>243</v>
      </c>
      <c r="E258" s="13">
        <v>1</v>
      </c>
      <c r="F258" s="16">
        <v>3544.92</v>
      </c>
      <c r="G258" s="16">
        <v>16271.19</v>
      </c>
      <c r="H258" s="16">
        <v>3544.92</v>
      </c>
      <c r="I258" s="16">
        <v>16271.19</v>
      </c>
    </row>
    <row r="259" spans="2:9" ht="76.5" x14ac:dyDescent="0.2">
      <c r="B259" s="13" t="s">
        <v>484</v>
      </c>
      <c r="C259" s="14" t="s">
        <v>485</v>
      </c>
      <c r="D259" s="15" t="s">
        <v>243</v>
      </c>
      <c r="E259" s="13">
        <v>1</v>
      </c>
      <c r="F259" s="16">
        <v>1969.4</v>
      </c>
      <c r="G259" s="16">
        <v>9039.5499999999993</v>
      </c>
      <c r="H259" s="16">
        <v>1969.4</v>
      </c>
      <c r="I259" s="16">
        <v>9039.5499999999993</v>
      </c>
    </row>
    <row r="260" spans="2:9" ht="76.5" x14ac:dyDescent="0.2">
      <c r="B260" s="13" t="s">
        <v>486</v>
      </c>
      <c r="C260" s="14" t="s">
        <v>487</v>
      </c>
      <c r="D260" s="15" t="s">
        <v>243</v>
      </c>
      <c r="E260" s="13">
        <v>1</v>
      </c>
      <c r="F260" s="16"/>
      <c r="G260" s="16">
        <v>652633.13</v>
      </c>
      <c r="H260" s="16"/>
      <c r="I260" s="16">
        <v>652633.13</v>
      </c>
    </row>
    <row r="261" spans="2:9" ht="76.5" x14ac:dyDescent="0.2">
      <c r="B261" s="13" t="s">
        <v>486</v>
      </c>
      <c r="C261" s="14" t="s">
        <v>488</v>
      </c>
      <c r="D261" s="15" t="s">
        <v>243</v>
      </c>
      <c r="E261" s="13">
        <v>1</v>
      </c>
      <c r="F261" s="16"/>
      <c r="G261" s="16">
        <v>112538.54</v>
      </c>
      <c r="H261" s="16"/>
      <c r="I261" s="16">
        <v>112538.54</v>
      </c>
    </row>
    <row r="262" spans="2:9" ht="76.5" x14ac:dyDescent="0.2">
      <c r="B262" s="13" t="s">
        <v>489</v>
      </c>
      <c r="C262" s="14" t="s">
        <v>490</v>
      </c>
      <c r="D262" s="15" t="s">
        <v>243</v>
      </c>
      <c r="E262" s="13">
        <v>1</v>
      </c>
      <c r="F262" s="16"/>
      <c r="G262" s="16">
        <v>35390</v>
      </c>
      <c r="H262" s="16"/>
      <c r="I262" s="16">
        <v>35390</v>
      </c>
    </row>
    <row r="263" spans="2:9" ht="76.5" x14ac:dyDescent="0.2">
      <c r="B263" s="13" t="s">
        <v>489</v>
      </c>
      <c r="C263" s="14" t="s">
        <v>491</v>
      </c>
      <c r="D263" s="15" t="s">
        <v>243</v>
      </c>
      <c r="E263" s="13">
        <v>1</v>
      </c>
      <c r="F263" s="16"/>
      <c r="G263" s="16">
        <v>34190</v>
      </c>
      <c r="H263" s="16"/>
      <c r="I263" s="16">
        <v>34190</v>
      </c>
    </row>
    <row r="264" spans="2:9" ht="76.5" x14ac:dyDescent="0.2">
      <c r="B264" s="13" t="s">
        <v>492</v>
      </c>
      <c r="C264" s="14" t="s">
        <v>493</v>
      </c>
      <c r="D264" s="15" t="s">
        <v>243</v>
      </c>
      <c r="E264" s="13">
        <v>1</v>
      </c>
      <c r="F264" s="16">
        <v>657.31</v>
      </c>
      <c r="G264" s="16">
        <v>3017.05</v>
      </c>
      <c r="H264" s="16">
        <v>657.31</v>
      </c>
      <c r="I264" s="16">
        <v>3017.05</v>
      </c>
    </row>
    <row r="265" spans="2:9" ht="89.25" x14ac:dyDescent="0.2">
      <c r="B265" s="13" t="s">
        <v>494</v>
      </c>
      <c r="C265" s="14" t="s">
        <v>495</v>
      </c>
      <c r="D265" s="15" t="s">
        <v>243</v>
      </c>
      <c r="E265" s="13">
        <v>1</v>
      </c>
      <c r="F265" s="16">
        <v>94313.22</v>
      </c>
      <c r="G265" s="16">
        <v>401806.88</v>
      </c>
      <c r="H265" s="16">
        <v>94313.22</v>
      </c>
      <c r="I265" s="16">
        <v>401806.88</v>
      </c>
    </row>
    <row r="266" spans="2:9" ht="89.25" x14ac:dyDescent="0.2">
      <c r="B266" s="13" t="s">
        <v>494</v>
      </c>
      <c r="C266" s="14" t="s">
        <v>496</v>
      </c>
      <c r="D266" s="15" t="s">
        <v>243</v>
      </c>
      <c r="E266" s="13">
        <v>1</v>
      </c>
      <c r="F266" s="16">
        <v>96249.54</v>
      </c>
      <c r="G266" s="16">
        <v>410056.28</v>
      </c>
      <c r="H266" s="16">
        <v>96249.54</v>
      </c>
      <c r="I266" s="16">
        <v>410056.28</v>
      </c>
    </row>
    <row r="267" spans="2:9" ht="76.5" x14ac:dyDescent="0.2">
      <c r="B267" s="13" t="s">
        <v>497</v>
      </c>
      <c r="C267" s="14" t="s">
        <v>498</v>
      </c>
      <c r="D267" s="15" t="s">
        <v>243</v>
      </c>
      <c r="E267" s="13">
        <v>2</v>
      </c>
      <c r="F267" s="16"/>
      <c r="G267" s="16">
        <v>174909.29</v>
      </c>
      <c r="H267" s="16"/>
      <c r="I267" s="16">
        <v>349818.58</v>
      </c>
    </row>
    <row r="268" spans="2:9" ht="76.5" x14ac:dyDescent="0.2">
      <c r="B268" s="13" t="s">
        <v>499</v>
      </c>
      <c r="C268" s="14" t="s">
        <v>500</v>
      </c>
      <c r="D268" s="15" t="s">
        <v>243</v>
      </c>
      <c r="E268" s="13">
        <v>3</v>
      </c>
      <c r="F268" s="16"/>
      <c r="G268" s="16">
        <v>50619.74</v>
      </c>
      <c r="H268" s="16"/>
      <c r="I268" s="16">
        <v>151859.22</v>
      </c>
    </row>
    <row r="269" spans="2:9" ht="76.5" x14ac:dyDescent="0.2">
      <c r="B269" s="13" t="s">
        <v>499</v>
      </c>
      <c r="C269" s="14" t="s">
        <v>501</v>
      </c>
      <c r="D269" s="15" t="s">
        <v>243</v>
      </c>
      <c r="E269" s="13">
        <v>1</v>
      </c>
      <c r="F269" s="16"/>
      <c r="G269" s="16">
        <v>50167.78</v>
      </c>
      <c r="H269" s="16"/>
      <c r="I269" s="16">
        <v>50167.78</v>
      </c>
    </row>
    <row r="270" spans="2:9" ht="76.5" x14ac:dyDescent="0.2">
      <c r="B270" s="13" t="s">
        <v>499</v>
      </c>
      <c r="C270" s="14" t="s">
        <v>502</v>
      </c>
      <c r="D270" s="15" t="s">
        <v>243</v>
      </c>
      <c r="E270" s="13">
        <v>1</v>
      </c>
      <c r="F270" s="16"/>
      <c r="G270" s="16">
        <v>83161.009999999995</v>
      </c>
      <c r="H270" s="16"/>
      <c r="I270" s="16">
        <v>83161.009999999995</v>
      </c>
    </row>
    <row r="271" spans="2:9" ht="76.5" x14ac:dyDescent="0.2">
      <c r="B271" s="13" t="s">
        <v>499</v>
      </c>
      <c r="C271" s="14" t="s">
        <v>503</v>
      </c>
      <c r="D271" s="15" t="s">
        <v>243</v>
      </c>
      <c r="E271" s="13">
        <v>3</v>
      </c>
      <c r="F271" s="16"/>
      <c r="G271" s="16">
        <v>87228.67</v>
      </c>
      <c r="H271" s="16"/>
      <c r="I271" s="16">
        <v>261686.01</v>
      </c>
    </row>
    <row r="272" spans="2:9" ht="114.75" x14ac:dyDescent="0.2">
      <c r="B272" s="13" t="s">
        <v>499</v>
      </c>
      <c r="C272" s="14" t="s">
        <v>504</v>
      </c>
      <c r="D272" s="15" t="s">
        <v>243</v>
      </c>
      <c r="E272" s="13">
        <v>1</v>
      </c>
      <c r="F272" s="16"/>
      <c r="G272" s="16">
        <v>839519.42</v>
      </c>
      <c r="H272" s="16"/>
      <c r="I272" s="16">
        <v>839519.42</v>
      </c>
    </row>
    <row r="273" spans="2:9" ht="153" x14ac:dyDescent="0.2">
      <c r="B273" s="13" t="s">
        <v>499</v>
      </c>
      <c r="C273" s="14" t="s">
        <v>505</v>
      </c>
      <c r="D273" s="15" t="s">
        <v>243</v>
      </c>
      <c r="E273" s="13">
        <v>1</v>
      </c>
      <c r="F273" s="16"/>
      <c r="G273" s="16">
        <v>1034089.06</v>
      </c>
      <c r="H273" s="16"/>
      <c r="I273" s="16">
        <v>1034089.06</v>
      </c>
    </row>
    <row r="274" spans="2:9" ht="76.5" x14ac:dyDescent="0.2">
      <c r="B274" s="13" t="s">
        <v>506</v>
      </c>
      <c r="C274" s="14" t="s">
        <v>507</v>
      </c>
      <c r="D274" s="15" t="s">
        <v>243</v>
      </c>
      <c r="E274" s="13">
        <v>2</v>
      </c>
      <c r="F274" s="16"/>
      <c r="G274" s="16">
        <v>45078.47</v>
      </c>
      <c r="H274" s="16"/>
      <c r="I274" s="16">
        <v>90156.94</v>
      </c>
    </row>
    <row r="275" spans="2:9" ht="76.5" x14ac:dyDescent="0.2">
      <c r="B275" s="13" t="s">
        <v>508</v>
      </c>
      <c r="C275" s="14" t="s">
        <v>509</v>
      </c>
      <c r="D275" s="15" t="s">
        <v>53</v>
      </c>
      <c r="E275" s="13">
        <v>1</v>
      </c>
      <c r="F275" s="16"/>
      <c r="G275" s="16">
        <v>24112.83</v>
      </c>
      <c r="H275" s="16"/>
      <c r="I275" s="16">
        <v>24112.83</v>
      </c>
    </row>
    <row r="276" spans="2:9" ht="76.5" x14ac:dyDescent="0.2">
      <c r="B276" s="13" t="s">
        <v>508</v>
      </c>
      <c r="C276" s="14" t="s">
        <v>510</v>
      </c>
      <c r="D276" s="15" t="s">
        <v>53</v>
      </c>
      <c r="E276" s="13">
        <v>1</v>
      </c>
      <c r="F276" s="16"/>
      <c r="G276" s="16">
        <v>45464.25</v>
      </c>
      <c r="H276" s="16"/>
      <c r="I276" s="16">
        <v>45464.25</v>
      </c>
    </row>
    <row r="277" spans="2:9" ht="76.5" x14ac:dyDescent="0.2">
      <c r="B277" s="13" t="s">
        <v>511</v>
      </c>
      <c r="C277" s="14" t="s">
        <v>512</v>
      </c>
      <c r="D277" s="15" t="s">
        <v>53</v>
      </c>
      <c r="E277" s="13">
        <v>4</v>
      </c>
      <c r="F277" s="16"/>
      <c r="G277" s="16">
        <v>220490.8</v>
      </c>
      <c r="H277" s="16"/>
      <c r="I277" s="16">
        <v>881963.2</v>
      </c>
    </row>
    <row r="278" spans="2:9" ht="76.5" x14ac:dyDescent="0.2">
      <c r="B278" s="13" t="s">
        <v>511</v>
      </c>
      <c r="C278" s="14" t="s">
        <v>513</v>
      </c>
      <c r="D278" s="15" t="s">
        <v>53</v>
      </c>
      <c r="E278" s="13">
        <v>3</v>
      </c>
      <c r="F278" s="16"/>
      <c r="G278" s="16">
        <v>496329.9</v>
      </c>
      <c r="H278" s="16"/>
      <c r="I278" s="16">
        <v>1488989.7</v>
      </c>
    </row>
    <row r="279" spans="2:9" ht="76.5" x14ac:dyDescent="0.2">
      <c r="B279" s="13" t="s">
        <v>511</v>
      </c>
      <c r="C279" s="14" t="s">
        <v>514</v>
      </c>
      <c r="D279" s="15" t="s">
        <v>53</v>
      </c>
      <c r="E279" s="13">
        <v>4</v>
      </c>
      <c r="F279" s="16"/>
      <c r="G279" s="16">
        <v>492193.82</v>
      </c>
      <c r="H279" s="16"/>
      <c r="I279" s="16">
        <v>1968775.28</v>
      </c>
    </row>
    <row r="280" spans="2:9" ht="76.5" x14ac:dyDescent="0.2">
      <c r="B280" s="13" t="s">
        <v>515</v>
      </c>
      <c r="C280" s="14" t="s">
        <v>516</v>
      </c>
      <c r="D280" s="15" t="s">
        <v>53</v>
      </c>
      <c r="E280" s="13">
        <v>1</v>
      </c>
      <c r="F280" s="16"/>
      <c r="G280" s="16">
        <v>889966.92</v>
      </c>
      <c r="H280" s="16"/>
      <c r="I280" s="16">
        <v>889966.92</v>
      </c>
    </row>
    <row r="281" spans="2:9" ht="76.5" x14ac:dyDescent="0.2">
      <c r="B281" s="13" t="s">
        <v>517</v>
      </c>
      <c r="C281" s="14" t="s">
        <v>518</v>
      </c>
      <c r="D281" s="15" t="s">
        <v>156</v>
      </c>
      <c r="E281" s="13">
        <v>6</v>
      </c>
      <c r="F281" s="16"/>
      <c r="G281" s="16">
        <v>12719.77</v>
      </c>
      <c r="H281" s="16"/>
      <c r="I281" s="16">
        <v>76318.62</v>
      </c>
    </row>
    <row r="282" spans="2:9" ht="76.5" x14ac:dyDescent="0.2">
      <c r="B282" s="13" t="s">
        <v>517</v>
      </c>
      <c r="C282" s="14" t="s">
        <v>519</v>
      </c>
      <c r="D282" s="15" t="s">
        <v>520</v>
      </c>
      <c r="E282" s="13">
        <v>1</v>
      </c>
      <c r="F282" s="16"/>
      <c r="G282" s="16">
        <v>19612956</v>
      </c>
      <c r="H282" s="16"/>
      <c r="I282" s="16">
        <v>19612956</v>
      </c>
    </row>
    <row r="283" spans="2:9" ht="102" x14ac:dyDescent="0.2">
      <c r="B283" s="13" t="s">
        <v>521</v>
      </c>
      <c r="C283" s="14" t="s">
        <v>522</v>
      </c>
      <c r="D283" s="15" t="s">
        <v>53</v>
      </c>
      <c r="E283" s="13">
        <v>1</v>
      </c>
      <c r="F283" s="16"/>
      <c r="G283" s="16">
        <v>1176162.02</v>
      </c>
      <c r="H283" s="16"/>
      <c r="I283" s="16">
        <v>1176162.02</v>
      </c>
    </row>
    <row r="284" spans="2:9" ht="114.75" x14ac:dyDescent="0.2">
      <c r="B284" s="13" t="s">
        <v>521</v>
      </c>
      <c r="C284" s="14" t="s">
        <v>523</v>
      </c>
      <c r="D284" s="15" t="s">
        <v>53</v>
      </c>
      <c r="E284" s="13">
        <v>1</v>
      </c>
      <c r="F284" s="16"/>
      <c r="G284" s="16">
        <v>333611.18</v>
      </c>
      <c r="H284" s="16"/>
      <c r="I284" s="16">
        <v>333611.18</v>
      </c>
    </row>
    <row r="285" spans="2:9" ht="76.5" x14ac:dyDescent="0.2">
      <c r="B285" s="13" t="s">
        <v>524</v>
      </c>
      <c r="C285" s="14" t="s">
        <v>525</v>
      </c>
      <c r="D285" s="15" t="s">
        <v>53</v>
      </c>
      <c r="E285" s="13">
        <v>4</v>
      </c>
      <c r="F285" s="16"/>
      <c r="G285" s="16">
        <v>1014919.44</v>
      </c>
      <c r="H285" s="16"/>
      <c r="I285" s="16">
        <v>4059677.76</v>
      </c>
    </row>
    <row r="286" spans="2:9" ht="76.5" x14ac:dyDescent="0.2">
      <c r="B286" s="13" t="s">
        <v>524</v>
      </c>
      <c r="C286" s="14" t="s">
        <v>526</v>
      </c>
      <c r="D286" s="15" t="s">
        <v>53</v>
      </c>
      <c r="E286" s="13">
        <v>3</v>
      </c>
      <c r="F286" s="16"/>
      <c r="G286" s="16">
        <v>1933580.97</v>
      </c>
      <c r="H286" s="16"/>
      <c r="I286" s="16">
        <v>5800742.9100000001</v>
      </c>
    </row>
    <row r="287" spans="2:9" ht="89.25" x14ac:dyDescent="0.2">
      <c r="B287" s="13" t="s">
        <v>524</v>
      </c>
      <c r="C287" s="14" t="s">
        <v>527</v>
      </c>
      <c r="D287" s="15" t="s">
        <v>53</v>
      </c>
      <c r="E287" s="13">
        <v>4</v>
      </c>
      <c r="F287" s="16"/>
      <c r="G287" s="16">
        <v>1280907.1499999999</v>
      </c>
      <c r="H287" s="16"/>
      <c r="I287" s="16">
        <v>5123628.5999999996</v>
      </c>
    </row>
    <row r="288" spans="2:9" ht="76.5" x14ac:dyDescent="0.2">
      <c r="B288" s="13" t="s">
        <v>528</v>
      </c>
      <c r="C288" s="14" t="s">
        <v>529</v>
      </c>
      <c r="D288" s="15" t="s">
        <v>53</v>
      </c>
      <c r="E288" s="13">
        <v>1</v>
      </c>
      <c r="F288" s="16"/>
      <c r="G288" s="16">
        <v>4759217.8499999996</v>
      </c>
      <c r="H288" s="16"/>
      <c r="I288" s="16">
        <v>4759217.8499999996</v>
      </c>
    </row>
    <row r="289" spans="1:14" ht="76.5" x14ac:dyDescent="0.2">
      <c r="B289" s="13" t="s">
        <v>528</v>
      </c>
      <c r="C289" s="14" t="s">
        <v>530</v>
      </c>
      <c r="D289" s="15" t="s">
        <v>53</v>
      </c>
      <c r="E289" s="13">
        <v>1</v>
      </c>
      <c r="F289" s="16"/>
      <c r="G289" s="16">
        <v>1950315.51</v>
      </c>
      <c r="H289" s="16"/>
      <c r="I289" s="16">
        <v>1950315.51</v>
      </c>
    </row>
    <row r="290" spans="1:14" x14ac:dyDescent="0.2">
      <c r="B290" s="17" t="s">
        <v>472</v>
      </c>
      <c r="C290" s="18" t="s">
        <v>531</v>
      </c>
      <c r="D290" s="19"/>
      <c r="E290" s="17" t="s">
        <v>472</v>
      </c>
      <c r="F290" s="20"/>
      <c r="G290" s="20"/>
      <c r="H290" s="22">
        <v>197262.53</v>
      </c>
      <c r="I290" s="22">
        <v>56567291.850000001</v>
      </c>
    </row>
    <row r="291" spans="1:14" ht="25.5" x14ac:dyDescent="0.2">
      <c r="B291" s="17" t="s">
        <v>472</v>
      </c>
      <c r="C291" s="18" t="s">
        <v>532</v>
      </c>
      <c r="D291" s="19"/>
      <c r="E291" s="17" t="s">
        <v>472</v>
      </c>
      <c r="F291" s="20"/>
      <c r="G291" s="20"/>
      <c r="H291" s="22">
        <v>6472317.54</v>
      </c>
      <c r="I291" s="22">
        <f>I252+I290</f>
        <v>91574458.007100016</v>
      </c>
    </row>
    <row r="293" spans="1:14" x14ac:dyDescent="0.2">
      <c r="A293" s="37"/>
      <c r="B293" s="38" t="s">
        <v>534</v>
      </c>
      <c r="C293" s="38"/>
      <c r="D293" s="39"/>
      <c r="E293" s="40"/>
      <c r="F293" s="41"/>
      <c r="G293" s="41"/>
      <c r="H293" s="41"/>
      <c r="I293" s="41"/>
      <c r="J293" s="41"/>
      <c r="K293" s="41"/>
      <c r="L293" s="41"/>
      <c r="M293" s="41"/>
      <c r="N293" s="41"/>
    </row>
    <row r="294" spans="1:14" ht="45" customHeight="1" x14ac:dyDescent="0.2">
      <c r="A294" s="37"/>
      <c r="B294" s="42" t="s">
        <v>535</v>
      </c>
      <c r="C294" s="42"/>
      <c r="D294" s="39"/>
      <c r="E294" s="40"/>
      <c r="F294" s="41"/>
      <c r="G294" s="41"/>
      <c r="H294" s="41"/>
      <c r="I294" s="41"/>
      <c r="J294" s="41"/>
      <c r="K294" s="41"/>
      <c r="L294" s="41"/>
      <c r="M294" s="41"/>
      <c r="N294" s="41"/>
    </row>
  </sheetData>
  <mergeCells count="15">
    <mergeCell ref="B293:C293"/>
    <mergeCell ref="B294:C294"/>
    <mergeCell ref="B1:I2"/>
    <mergeCell ref="B4:I4"/>
    <mergeCell ref="B6:I6"/>
    <mergeCell ref="B12:I12"/>
    <mergeCell ref="B13:I13"/>
    <mergeCell ref="B14:I14"/>
    <mergeCell ref="B253:I253"/>
    <mergeCell ref="B8:B10"/>
    <mergeCell ref="C8:C10"/>
    <mergeCell ref="D8:D10"/>
    <mergeCell ref="E8:E10"/>
    <mergeCell ref="F8:G8"/>
    <mergeCell ref="H8:I8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Шкатова Юлия Юрьевна</dc:creator>
  <cp:lastModifiedBy>Шкатова Юлия Юрьевна</cp:lastModifiedBy>
  <cp:lastPrinted>2021-06-24T10:17:03Z</cp:lastPrinted>
  <dcterms:created xsi:type="dcterms:W3CDTF">2003-01-28T12:33:10Z</dcterms:created>
  <dcterms:modified xsi:type="dcterms:W3CDTF">2021-11-02T04:47:52Z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