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0" yWindow="0" windowWidth="21600" windowHeight="9735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62" i="8" l="1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15" i="8"/>
</calcChain>
</file>

<file path=xl/sharedStrings.xml><?xml version="1.0" encoding="utf-8"?>
<sst xmlns="http://schemas.openxmlformats.org/spreadsheetml/2006/main" count="172" uniqueCount="125">
  <si>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</si>
  <si>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</si>
  <si>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</si>
  <si>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</si>
  <si>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</si>
  <si>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</si>
  <si>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</si>
  <si>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</si>
  <si>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</si>
  <si>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</si>
  <si>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</si>
  <si>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</si>
  <si>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</si>
  <si>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</si>
  <si>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</si>
  <si>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</si>
  <si>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</si>
  <si>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</si>
  <si>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</si>
  <si>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</si>
  <si>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</si>
  <si>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</si>
  <si>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01.7.11.04-0072</t>
  </si>
  <si>
    <t>Проволока сварочная легированная, диаметр 4 мм</t>
  </si>
  <si>
    <t>01.7.11.06-0002</t>
  </si>
  <si>
    <t>Флюс АН-47</t>
  </si>
  <si>
    <t>кг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</si>
  <si>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</si>
  <si>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</si>
  <si>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</si>
  <si>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</si>
  <si>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01.7.15.02-0051</t>
  </si>
  <si>
    <t>Болты анкерные</t>
  </si>
  <si>
    <t>01.7.15.03-0018</t>
  </si>
  <si>
    <t>Болты с гайками и шайбами для санитарно-технических работ, диаметр 30 мм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</si>
  <si>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</si>
  <si>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</si>
  <si>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</si>
  <si>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</si>
  <si>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</si>
  <si>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</si>
  <si>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</si>
  <si>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01.7.20.08-0051</t>
  </si>
  <si>
    <t>Ветошь</t>
  </si>
  <si>
    <t>02.2.05.04-1817</t>
  </si>
  <si>
    <t>Щебень М 800, фракция 40-80(70) мм, группа 2</t>
  </si>
  <si>
    <t>07.2.07.12-0021</t>
  </si>
  <si>
    <t>Элементы конструктивные зданий и сооружений с преобладанием горячекатаных профилей, средняя масса сборочной единицы от 0,5 до 1 т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</si>
  <si>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</si>
  <si>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</si>
  <si>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</si>
  <si>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</si>
  <si>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</si>
  <si>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</si>
  <si>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</si>
  <si>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</si>
  <si>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</si>
  <si>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</si>
  <si>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</si>
  <si>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</si>
  <si>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11.1.03.06-0087</t>
  </si>
  <si>
    <t>Доска обрезная, хвойных пород, ширина 75-150 мм, толщина 25 мм, длина 4-6,5 м, сорт III</t>
  </si>
  <si>
    <t>14.4.04.04-0005</t>
  </si>
  <si>
    <t>Эмаль кремнийорганическая КО-811, зеленая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</si>
  <si>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</si>
  <si>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</si>
  <si>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</si>
  <si>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</si>
  <si>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</si>
  <si>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</si>
  <si>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14.5.09.11-0102</t>
  </si>
  <si>
    <t>Уайт-спирит</t>
  </si>
  <si>
    <t>ФССЦ-01.7.12.05-0035</t>
  </si>
  <si>
    <t>Нетканый геотекстиль: Typar SF 56</t>
  </si>
  <si>
    <t>м2</t>
  </si>
  <si>
    <t>ФССЦ-02.3.01.02-1012</t>
  </si>
  <si>
    <t>Песок природный II класс, средний, круглые сита</t>
  </si>
  <si>
    <t>ФССЦ-04.2.01.01-0048</t>
  </si>
  <si>
    <t>Смеси асфальтобетонные плотные мелкозернистые тип Б марка I, расход 2340 кг/м3</t>
  </si>
  <si>
    <t>ФССЦ-04.2.01.02-0004</t>
  </si>
  <si>
    <t>Смеси асфальтобетонные пористые песчаные марка II, расход 2280 кг/м3</t>
  </si>
  <si>
    <t>ФССЦ-11.2.13.04-0011</t>
  </si>
  <si>
    <t>Щиты из досок, толщина 25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</si>
  <si>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</si>
  <si>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</si>
  <si>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ФССЦ-16.2.02.07-0151</t>
  </si>
  <si>
    <t>Семена трав: райграс</t>
  </si>
  <si>
    <t>ФССЦ-23.3.03.02-0029</t>
  </si>
  <si>
    <t>Трубы стальные бесшовные, горячедеформированные со снятой фаской из стали марок 15, 20, 25, наружным диаметром: 57 мм, толщина стенки 3 мм</t>
  </si>
  <si>
    <t>м</t>
  </si>
  <si>
    <t>ФССЦ-23.7.02.01-0008</t>
  </si>
  <si>
    <t>Узлы трубопроводов с установкой необходимых деталей из электросварных труб Ст3сп-Ст6сп, номинальный диаметр 500 мм, толщина стенки 8 мм</t>
  </si>
  <si>
    <t>ФССЦ-23.7.02.01-0015</t>
  </si>
  <si>
    <t>Узлы трубопроводов с установкой необходимых деталей из электросварных труб Ст3сп-Ст6сп, номинальный диаметр 600 мм, толщина стенки 8 мм</t>
  </si>
  <si>
    <t>ФССЦ-23.7.02.01-0024</t>
  </si>
  <si>
    <t>Узлы трубопроводов с установкой необходимых деталей из электросварных труб Ст3сп-Ст6сп, номинальный диаметр 700 мм, толщина стенки 8 мм</t>
  </si>
  <si>
    <t>ФССЦ-23.7.02.01-0033</t>
  </si>
  <si>
    <t>Узлы трубопроводов с установкой необходимых деталей из электросварных труб Ст3сп-Ст6сп диаметром условного прохода: 800 мм, наружным диаметром 820 мм, толщиной стенки 10 мм</t>
  </si>
  <si>
    <t>ФССЦ-23.7.02.01-0040</t>
  </si>
  <si>
    <t>Узлы трубопроводов с установкой необходимых деталей из электросварных труб Ст3сп-Ст6сп диаметром условного прохода: 1000 мм, наружным диаметром 1020 мм, толщиной стенки 10 мм</t>
  </si>
  <si>
    <t>ФССЦ-23.7.02.01-0052</t>
  </si>
  <si>
    <t>Узлы трубопроводов с установкой необходимых деталей из электросварных труб Ст3сп-Ст6сп, номинальный диаметр 1400 мм, толщина стенки 10 мм</t>
  </si>
  <si>
    <t>ФССЦ-23.8.03.11-0134</t>
  </si>
  <si>
    <t>Фланцы из стали марок ВСт3сп2, ВСт3сп3 для трубопроводов, с соединительным выступом на условное давление: Ру 1 МПа (10 кгс/см2), диаметром условного прохода 200 мм</t>
  </si>
  <si>
    <t>ФССЦ-23.8.03.12-0042</t>
  </si>
  <si>
    <t>Фланцы стальные давлением 1 МПа (10 кгс/см2) в комплекте с болтами, гайками и прокладками для комплекта с задвижками диаметром: 1000 мм</t>
  </si>
  <si>
    <t>компл</t>
  </si>
  <si>
    <t>ФССЦ-23.8.04.08-0067</t>
  </si>
  <si>
    <t>Переходы концентрические на Ру до 16 МПа (160 кгс/см2) диаметром условного прохода: 100х50 мм, наружным диаметром и толщиной стенки 108х4- 57х3 мм</t>
  </si>
  <si>
    <t>ФССЦ-23.8.04.08-0089</t>
  </si>
  <si>
    <t>Переходы концентрические, номинальное давление 16 МПа, наружный диаметр и толщина стенки 159х8-108х6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</si>
  <si>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</si>
  <si>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</si>
  <si>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/>
  </si>
  <si>
    <t>Итого "Материалы"</t>
  </si>
  <si>
    <t xml:space="preserve">               Оборудование</t>
  </si>
  <si>
    <t>ТЦ_18.1.03.02_77_7802611350_21.06.2021_02</t>
  </si>
  <si>
    <t>КА "ТХ" поз.33. Затвор AVK-Inter APP дисковый поворотный с эластичным уплотнением, межфланцевый U-образный Desponia DN1000 PN10</t>
  </si>
  <si>
    <t>Итого "Оборудование"</t>
  </si>
  <si>
    <t>Всего текущая стоимость руб., без НДС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</si>
  <si>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</si>
  <si>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 02-09</t>
  </si>
  <si>
    <t>Наружные воздуховоды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</si>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</sst>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54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44" fontId="8" fillId="0" borderId="1" xfId="27" applyFont="1" applyBorder="1" applyAlignment="1">
      <alignment horizontal="right" vertical="top" wrapText="1"/>
    </xf>
    <xf numFmtId="0" fontId="5" fillId="0" borderId="0" xfId="23" applyFont="1" applyAlignment="1">
      <alignment vertical="top"/>
    </xf>
    <xf numFmtId="2" fontId="8" fillId="0" borderId="0" xfId="0" applyNumberFormat="1" applyFont="1" applyAlignment="1">
      <alignment horizontal="center" vertical="center" wrapText="1"/>
    </xf>
    <xf numFmtId="2" fontId="5" fillId="0" borderId="0" xfId="23" applyNumberFormat="1" applyFont="1" applyAlignment="1">
      <alignment vertical="top"/>
    </xf>
    <xf numFmtId="2" fontId="6" fillId="0" borderId="0" xfId="0" applyNumberFormat="1" applyFont="1" applyAlignment="1">
      <alignment horizontal="right" vertical="top" wrapText="1"/>
    </xf>
    <xf numFmtId="2" fontId="8" fillId="0" borderId="1" xfId="27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right" vertical="top" wrapText="1"/>
    </xf>
    <xf numFmtId="2" fontId="6" fillId="0" borderId="0" xfId="0" applyNumberFormat="1" applyFont="1"/>
    <xf numFmtId="1" fontId="6" fillId="0" borderId="2" xfId="20" applyNumberFormat="1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49" fontId="15" fillId="0" borderId="0" xfId="0" applyNumberFormat="1" applyFont="1" applyAlignment="1">
      <alignment horizontal="center" vertical="top" wrapText="1"/>
    </xf>
    <xf numFmtId="0" fontId="12" fillId="0" borderId="0" xfId="23" applyFont="1" applyAlignment="1">
      <alignment horizontal="center" vertical="top"/>
    </xf>
    <xf numFmtId="49" fontId="8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0" xfId="23" applyFont="1" applyAlignment="1">
      <alignment horizontal="center" vertical="top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69"/>
  <sheetViews>
    <sheetView showGridLines="0" tabSelected="1" topLeftCell="B1" zoomScaleNormal="100" workbookViewId="0">
      <selection activeCell="I1" sqref="A1:XFD6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7" width="10.7109375" style="2" customWidth="1"/>
    <col min="8" max="8" width="14.7109375" style="2" customWidth="1"/>
    <col min="9" max="9" width="15.7109375" style="28" customWidth="1"/>
    <col min="10" max="16384" width="9.140625" style="2"/>
  </cols>
  <sheetData>
    <row r="1" spans="2:9" ht="12.75" customHeight="1" x14ac:dyDescent="0.2">
      <c r="B1" s="36" t="s">
        <v>120</v>
      </c>
      <c r="C1" s="36"/>
      <c r="D1" s="36"/>
      <c r="E1" s="36"/>
      <c r="F1" s="36"/>
      <c r="G1" s="36"/>
      <c r="H1" s="36"/>
      <c r="I1" s="23"/>
    </row>
    <row r="2" spans="2:9" ht="15" customHeight="1" x14ac:dyDescent="0.2">
      <c r="B2" s="36"/>
      <c r="C2" s="36"/>
      <c r="D2" s="36"/>
      <c r="E2" s="36"/>
      <c r="F2" s="36"/>
      <c r="G2" s="36"/>
      <c r="H2" s="36"/>
      <c r="I2" s="23"/>
    </row>
    <row r="3" spans="2:9" ht="15" customHeight="1" x14ac:dyDescent="0.2">
      <c r="B3" s="22"/>
      <c r="C3" s="22"/>
      <c r="D3" s="22"/>
      <c r="E3" s="22"/>
      <c r="F3" s="22"/>
      <c r="G3" s="22"/>
      <c r="H3" s="22"/>
      <c r="I3" s="24"/>
    </row>
    <row r="4" spans="2:9" ht="15" customHeight="1" x14ac:dyDescent="0.2">
      <c r="B4" s="22"/>
      <c r="C4" s="35" t="s">
        <v>121</v>
      </c>
      <c r="D4" s="35"/>
      <c r="E4" s="35"/>
      <c r="F4" s="35"/>
      <c r="G4" s="35"/>
      <c r="H4" s="35"/>
      <c r="I4" s="24"/>
    </row>
    <row r="5" spans="2:9" ht="15" customHeight="1" x14ac:dyDescent="0.2">
      <c r="B5" s="22"/>
      <c r="C5" s="22"/>
      <c r="D5" s="22"/>
      <c r="E5" s="22"/>
      <c r="F5" s="22"/>
      <c r="G5" s="22"/>
      <c r="H5" s="22"/>
      <c r="I5" s="24"/>
    </row>
    <row r="6" spans="2:9" ht="15" customHeight="1" x14ac:dyDescent="0.2">
      <c r="B6" s="41" t="s">
        <v>122</v>
      </c>
      <c r="C6" s="41"/>
      <c r="D6" s="41"/>
      <c r="E6" s="41"/>
      <c r="F6" s="41"/>
      <c r="G6" s="41"/>
      <c r="H6" s="41"/>
      <c r="I6" s="41"/>
    </row>
    <row r="7" spans="2:9" x14ac:dyDescent="0.2">
      <c r="B7" s="3"/>
      <c r="C7" s="4"/>
      <c r="D7" s="5"/>
      <c r="E7" s="6"/>
      <c r="F7" s="7"/>
      <c r="G7" s="7"/>
      <c r="H7" s="7"/>
      <c r="I7" s="25"/>
    </row>
    <row r="8" spans="2:9" ht="12.75" customHeight="1" x14ac:dyDescent="0.2">
      <c r="B8" s="42" t="s">
        <v>8</v>
      </c>
      <c r="C8" s="45" t="s">
        <v>0</v>
      </c>
      <c r="D8" s="45" t="s">
        <v>1</v>
      </c>
      <c r="E8" s="48" t="s">
        <v>7</v>
      </c>
      <c r="F8" s="51" t="s">
        <v>4</v>
      </c>
      <c r="G8" s="51"/>
      <c r="H8" s="51" t="s">
        <v>6</v>
      </c>
      <c r="I8" s="51"/>
    </row>
    <row r="9" spans="2:9" ht="12.75" customHeight="1" x14ac:dyDescent="0.2">
      <c r="B9" s="43"/>
      <c r="C9" s="46"/>
      <c r="D9" s="46"/>
      <c r="E9" s="49"/>
      <c r="F9" s="9" t="s">
        <v>2</v>
      </c>
      <c r="G9" s="9" t="s">
        <v>3</v>
      </c>
      <c r="H9" s="9" t="s">
        <v>2</v>
      </c>
      <c r="I9" s="52" t="s">
        <v>119</v>
      </c>
    </row>
    <row r="10" spans="2:9" ht="25.5" customHeight="1" x14ac:dyDescent="0.2">
      <c r="B10" s="44"/>
      <c r="C10" s="47"/>
      <c r="D10" s="47"/>
      <c r="E10" s="50"/>
      <c r="F10" s="8" t="s">
        <v>5</v>
      </c>
      <c r="G10" s="8" t="s">
        <v>5</v>
      </c>
      <c r="H10" s="8" t="s">
        <v>5</v>
      </c>
      <c r="I10" s="53"/>
    </row>
    <row r="11" spans="2:9" x14ac:dyDescent="0.2">
      <c r="B11" s="10">
        <v>1</v>
      </c>
      <c r="C11" s="10">
        <v>2</v>
      </c>
      <c r="D11" s="10">
        <v>3</v>
      </c>
      <c r="E11" s="11">
        <v>4</v>
      </c>
      <c r="F11" s="10">
        <v>5</v>
      </c>
      <c r="G11" s="10">
        <v>6</v>
      </c>
      <c r="H11" s="10">
        <v>7</v>
      </c>
      <c r="I11" s="29">
        <v>8</v>
      </c>
    </row>
    <row r="12" spans="2:9" ht="17.850000000000001" customHeight="1" x14ac:dyDescent="0.2">
      <c r="B12" s="37" t="s">
        <v>9</v>
      </c>
      <c r="C12" s="38"/>
      <c r="D12" s="38"/>
      <c r="E12" s="38"/>
      <c r="F12" s="38"/>
      <c r="G12" s="38"/>
      <c r="H12" s="38"/>
      <c r="I12" s="38"/>
    </row>
    <row r="13" spans="2:9" ht="17.850000000000001" customHeight="1" x14ac:dyDescent="0.2">
      <c r="B13" s="37" t="s">
        <v>10</v>
      </c>
      <c r="C13" s="38"/>
      <c r="D13" s="38"/>
      <c r="E13" s="38"/>
      <c r="F13" s="38"/>
      <c r="G13" s="38"/>
      <c r="H13" s="38"/>
      <c r="I13" s="38"/>
    </row>
    <row r="14" spans="2:9" ht="17.850000000000001" customHeight="1" x14ac:dyDescent="0.2">
      <c r="B14" s="39" t="s">
        <v>11</v>
      </c>
      <c r="C14" s="40"/>
      <c r="D14" s="40"/>
      <c r="E14" s="40"/>
      <c r="F14" s="40"/>
      <c r="G14" s="40"/>
      <c r="H14" s="40"/>
      <c r="I14" s="40"/>
    </row>
    <row r="15" spans="2:9" ht="25.5" x14ac:dyDescent="0.2">
      <c r="B15" s="12" t="s">
        <v>12</v>
      </c>
      <c r="C15" s="13" t="s">
        <v>13</v>
      </c>
      <c r="D15" s="14" t="s">
        <v>14</v>
      </c>
      <c r="E15" s="12">
        <v>2.2499999999999999E-4</v>
      </c>
      <c r="F15" s="15">
        <v>1554.2</v>
      </c>
      <c r="G15" s="20">
        <f>F15*6.59</f>
        <v>10242.178</v>
      </c>
      <c r="H15" s="15">
        <v>0.35</v>
      </c>
      <c r="I15" s="20">
        <f>E15*G15</f>
        <v>2.3044900500000001</v>
      </c>
    </row>
    <row r="16" spans="2:9" ht="25.5" x14ac:dyDescent="0.2">
      <c r="B16" s="12" t="s">
        <v>15</v>
      </c>
      <c r="C16" s="13" t="s">
        <v>16</v>
      </c>
      <c r="D16" s="14" t="s">
        <v>17</v>
      </c>
      <c r="E16" s="12">
        <v>1248.52025</v>
      </c>
      <c r="F16" s="15">
        <v>2.44</v>
      </c>
      <c r="G16" s="20">
        <f t="shared" ref="G16:G61" si="0">F16*6.59</f>
        <v>16.079599999999999</v>
      </c>
      <c r="H16" s="15">
        <v>3046.39</v>
      </c>
      <c r="I16" s="20">
        <f t="shared" ref="I16:I61" si="1">E16*G16</f>
        <v>20075.7062119</v>
      </c>
    </row>
    <row r="17" spans="2:9" ht="25.5" x14ac:dyDescent="0.2">
      <c r="B17" s="12" t="s">
        <v>18</v>
      </c>
      <c r="C17" s="13" t="s">
        <v>19</v>
      </c>
      <c r="D17" s="14" t="s">
        <v>17</v>
      </c>
      <c r="E17" s="12">
        <v>0.56799999999999995</v>
      </c>
      <c r="F17" s="15">
        <v>3.15</v>
      </c>
      <c r="G17" s="20">
        <f t="shared" si="0"/>
        <v>20.758499999999998</v>
      </c>
      <c r="H17" s="15">
        <v>1.79</v>
      </c>
      <c r="I17" s="20">
        <f t="shared" si="1"/>
        <v>11.790827999999998</v>
      </c>
    </row>
    <row r="18" spans="2:9" ht="25.5" x14ac:dyDescent="0.2">
      <c r="B18" s="12" t="s">
        <v>20</v>
      </c>
      <c r="C18" s="13" t="s">
        <v>21</v>
      </c>
      <c r="D18" s="14" t="s">
        <v>14</v>
      </c>
      <c r="E18" s="12">
        <v>6.0000000000000002E-5</v>
      </c>
      <c r="F18" s="15">
        <v>40650</v>
      </c>
      <c r="G18" s="20">
        <f t="shared" si="0"/>
        <v>267883.5</v>
      </c>
      <c r="H18" s="15">
        <v>2.44</v>
      </c>
      <c r="I18" s="20">
        <f t="shared" si="1"/>
        <v>16.07301</v>
      </c>
    </row>
    <row r="19" spans="2:9" ht="25.5" x14ac:dyDescent="0.2">
      <c r="B19" s="12" t="s">
        <v>22</v>
      </c>
      <c r="C19" s="13" t="s">
        <v>23</v>
      </c>
      <c r="D19" s="14" t="s">
        <v>14</v>
      </c>
      <c r="E19" s="12">
        <v>0.15432000000000001</v>
      </c>
      <c r="F19" s="15">
        <v>13560</v>
      </c>
      <c r="G19" s="20">
        <f t="shared" si="0"/>
        <v>89360.4</v>
      </c>
      <c r="H19" s="15">
        <v>2092.58</v>
      </c>
      <c r="I19" s="20">
        <f t="shared" si="1"/>
        <v>13790.096928000001</v>
      </c>
    </row>
    <row r="20" spans="2:9" ht="25.5" x14ac:dyDescent="0.2">
      <c r="B20" s="12" t="s">
        <v>24</v>
      </c>
      <c r="C20" s="13" t="s">
        <v>25</v>
      </c>
      <c r="D20" s="14" t="s">
        <v>26</v>
      </c>
      <c r="E20" s="12">
        <v>247</v>
      </c>
      <c r="F20" s="15">
        <v>6</v>
      </c>
      <c r="G20" s="20">
        <f t="shared" si="0"/>
        <v>39.54</v>
      </c>
      <c r="H20" s="15">
        <v>1482</v>
      </c>
      <c r="I20" s="20">
        <f t="shared" si="1"/>
        <v>9766.3799999999992</v>
      </c>
    </row>
    <row r="21" spans="2:9" ht="25.5" x14ac:dyDescent="0.2">
      <c r="B21" s="12" t="s">
        <v>27</v>
      </c>
      <c r="C21" s="13" t="s">
        <v>28</v>
      </c>
      <c r="D21" s="14" t="s">
        <v>14</v>
      </c>
      <c r="E21" s="12">
        <v>0.33989000000000003</v>
      </c>
      <c r="F21" s="15">
        <v>10315.01</v>
      </c>
      <c r="G21" s="20">
        <f t="shared" si="0"/>
        <v>67975.915900000007</v>
      </c>
      <c r="H21" s="15">
        <v>3505.97</v>
      </c>
      <c r="I21" s="20">
        <f t="shared" si="1"/>
        <v>23104.334055251005</v>
      </c>
    </row>
    <row r="22" spans="2:9" ht="25.5" x14ac:dyDescent="0.2">
      <c r="B22" s="12" t="s">
        <v>29</v>
      </c>
      <c r="C22" s="13" t="s">
        <v>30</v>
      </c>
      <c r="D22" s="14" t="s">
        <v>14</v>
      </c>
      <c r="E22" s="12">
        <v>3.735E-3</v>
      </c>
      <c r="F22" s="15">
        <v>9424</v>
      </c>
      <c r="G22" s="20">
        <f t="shared" si="0"/>
        <v>62104.159999999996</v>
      </c>
      <c r="H22" s="15">
        <v>35.200000000000003</v>
      </c>
      <c r="I22" s="20">
        <f t="shared" si="1"/>
        <v>231.95903759999999</v>
      </c>
    </row>
    <row r="23" spans="2:9" ht="25.5" x14ac:dyDescent="0.2">
      <c r="B23" s="12" t="s">
        <v>31</v>
      </c>
      <c r="C23" s="13" t="s">
        <v>32</v>
      </c>
      <c r="D23" s="14" t="s">
        <v>14</v>
      </c>
      <c r="E23" s="12">
        <v>2.9999999999999997E-4</v>
      </c>
      <c r="F23" s="15">
        <v>10068</v>
      </c>
      <c r="G23" s="20">
        <f t="shared" si="0"/>
        <v>66348.12</v>
      </c>
      <c r="H23" s="15">
        <v>3.02</v>
      </c>
      <c r="I23" s="20">
        <f t="shared" si="1"/>
        <v>19.904435999999997</v>
      </c>
    </row>
    <row r="24" spans="2:9" ht="38.25" x14ac:dyDescent="0.2">
      <c r="B24" s="12" t="s">
        <v>33</v>
      </c>
      <c r="C24" s="13" t="s">
        <v>34</v>
      </c>
      <c r="D24" s="14" t="s">
        <v>14</v>
      </c>
      <c r="E24" s="12">
        <v>2.6700000000000002E-2</v>
      </c>
      <c r="F24" s="15">
        <v>11470</v>
      </c>
      <c r="G24" s="20">
        <f t="shared" si="0"/>
        <v>75587.3</v>
      </c>
      <c r="H24" s="15">
        <v>306.25</v>
      </c>
      <c r="I24" s="20">
        <f t="shared" si="1"/>
        <v>2018.1809100000003</v>
      </c>
    </row>
    <row r="25" spans="2:9" ht="25.5" x14ac:dyDescent="0.2">
      <c r="B25" s="12" t="s">
        <v>35</v>
      </c>
      <c r="C25" s="13" t="s">
        <v>36</v>
      </c>
      <c r="D25" s="14" t="s">
        <v>14</v>
      </c>
      <c r="E25" s="12">
        <v>3.258E-3</v>
      </c>
      <c r="F25" s="15">
        <v>11978</v>
      </c>
      <c r="G25" s="20">
        <f t="shared" si="0"/>
        <v>78935.02</v>
      </c>
      <c r="H25" s="15">
        <v>39.020000000000003</v>
      </c>
      <c r="I25" s="20">
        <f t="shared" si="1"/>
        <v>257.17029516000002</v>
      </c>
    </row>
    <row r="26" spans="2:9" ht="25.5" x14ac:dyDescent="0.2">
      <c r="B26" s="12" t="s">
        <v>37</v>
      </c>
      <c r="C26" s="13" t="s">
        <v>38</v>
      </c>
      <c r="D26" s="14" t="s">
        <v>39</v>
      </c>
      <c r="E26" s="12">
        <v>1.9550000000000001E-2</v>
      </c>
      <c r="F26" s="15">
        <v>737</v>
      </c>
      <c r="G26" s="20">
        <f t="shared" si="0"/>
        <v>4856.83</v>
      </c>
      <c r="H26" s="15">
        <v>14.41</v>
      </c>
      <c r="I26" s="20">
        <f t="shared" si="1"/>
        <v>94.951026500000012</v>
      </c>
    </row>
    <row r="27" spans="2:9" ht="25.5" x14ac:dyDescent="0.2">
      <c r="B27" s="12" t="s">
        <v>40</v>
      </c>
      <c r="C27" s="13" t="s">
        <v>41</v>
      </c>
      <c r="D27" s="14" t="s">
        <v>26</v>
      </c>
      <c r="E27" s="12">
        <v>1.7</v>
      </c>
      <c r="F27" s="15">
        <v>23.09</v>
      </c>
      <c r="G27" s="20">
        <f t="shared" si="0"/>
        <v>152.16309999999999</v>
      </c>
      <c r="H27" s="15">
        <v>39.25</v>
      </c>
      <c r="I27" s="20">
        <f t="shared" si="1"/>
        <v>258.67726999999996</v>
      </c>
    </row>
    <row r="28" spans="2:9" ht="25.5" x14ac:dyDescent="0.2">
      <c r="B28" s="12" t="s">
        <v>42</v>
      </c>
      <c r="C28" s="13" t="s">
        <v>43</v>
      </c>
      <c r="D28" s="14" t="s">
        <v>26</v>
      </c>
      <c r="E28" s="12">
        <v>286.3</v>
      </c>
      <c r="F28" s="15">
        <v>1.82</v>
      </c>
      <c r="G28" s="20">
        <f t="shared" si="0"/>
        <v>11.9938</v>
      </c>
      <c r="H28" s="15">
        <v>521.07000000000005</v>
      </c>
      <c r="I28" s="20">
        <f t="shared" si="1"/>
        <v>3433.8249400000004</v>
      </c>
    </row>
    <row r="29" spans="2:9" ht="25.5" x14ac:dyDescent="0.2">
      <c r="B29" s="12" t="s">
        <v>44</v>
      </c>
      <c r="C29" s="13" t="s">
        <v>45</v>
      </c>
      <c r="D29" s="14" t="s">
        <v>17</v>
      </c>
      <c r="E29" s="12">
        <v>5.5125000000000002</v>
      </c>
      <c r="F29" s="15">
        <v>103</v>
      </c>
      <c r="G29" s="20">
        <f t="shared" si="0"/>
        <v>678.77</v>
      </c>
      <c r="H29" s="15">
        <v>567.79</v>
      </c>
      <c r="I29" s="20">
        <f t="shared" si="1"/>
        <v>3741.7196250000002</v>
      </c>
    </row>
    <row r="30" spans="2:9" ht="63.75" x14ac:dyDescent="0.2">
      <c r="B30" s="12" t="s">
        <v>46</v>
      </c>
      <c r="C30" s="13" t="s">
        <v>47</v>
      </c>
      <c r="D30" s="14" t="s">
        <v>14</v>
      </c>
      <c r="E30" s="12">
        <v>0.40501999999999999</v>
      </c>
      <c r="F30" s="15">
        <v>7008.5</v>
      </c>
      <c r="G30" s="20">
        <f t="shared" si="0"/>
        <v>46186.014999999999</v>
      </c>
      <c r="H30" s="15">
        <v>2838.58</v>
      </c>
      <c r="I30" s="20">
        <f t="shared" si="1"/>
        <v>18706.2597953</v>
      </c>
    </row>
    <row r="31" spans="2:9" ht="25.5" x14ac:dyDescent="0.2">
      <c r="B31" s="12" t="s">
        <v>48</v>
      </c>
      <c r="C31" s="13" t="s">
        <v>49</v>
      </c>
      <c r="D31" s="14" t="s">
        <v>14</v>
      </c>
      <c r="E31" s="12">
        <v>2.16E-5</v>
      </c>
      <c r="F31" s="15">
        <v>5989</v>
      </c>
      <c r="G31" s="20">
        <f t="shared" si="0"/>
        <v>39467.51</v>
      </c>
      <c r="H31" s="15">
        <v>0.13</v>
      </c>
      <c r="I31" s="20">
        <f t="shared" si="1"/>
        <v>0.85249821600000009</v>
      </c>
    </row>
    <row r="32" spans="2:9" ht="25.5" x14ac:dyDescent="0.2">
      <c r="B32" s="12" t="s">
        <v>50</v>
      </c>
      <c r="C32" s="13" t="s">
        <v>51</v>
      </c>
      <c r="D32" s="14" t="s">
        <v>14</v>
      </c>
      <c r="E32" s="12">
        <v>3.4389999999999997E-2</v>
      </c>
      <c r="F32" s="15">
        <v>4455.2</v>
      </c>
      <c r="G32" s="20">
        <f t="shared" si="0"/>
        <v>29359.767999999996</v>
      </c>
      <c r="H32" s="15">
        <v>153.21</v>
      </c>
      <c r="I32" s="20">
        <f t="shared" si="1"/>
        <v>1009.6824215199998</v>
      </c>
    </row>
    <row r="33" spans="2:9" ht="38.25" x14ac:dyDescent="0.2">
      <c r="B33" s="12" t="s">
        <v>52</v>
      </c>
      <c r="C33" s="13" t="s">
        <v>53</v>
      </c>
      <c r="D33" s="14" t="s">
        <v>14</v>
      </c>
      <c r="E33" s="12">
        <v>2.0000000000000002E-5</v>
      </c>
      <c r="F33" s="15">
        <v>5520</v>
      </c>
      <c r="G33" s="20">
        <f t="shared" si="0"/>
        <v>36376.799999999996</v>
      </c>
      <c r="H33" s="15">
        <v>0.11</v>
      </c>
      <c r="I33" s="20">
        <f t="shared" si="1"/>
        <v>0.72753599999999996</v>
      </c>
    </row>
    <row r="34" spans="2:9" ht="38.25" x14ac:dyDescent="0.2">
      <c r="B34" s="12" t="s">
        <v>54</v>
      </c>
      <c r="C34" s="13" t="s">
        <v>55</v>
      </c>
      <c r="D34" s="14" t="s">
        <v>17</v>
      </c>
      <c r="E34" s="12">
        <v>0.65159999999999996</v>
      </c>
      <c r="F34" s="15">
        <v>558.33000000000004</v>
      </c>
      <c r="G34" s="20">
        <f t="shared" si="0"/>
        <v>3679.3947000000003</v>
      </c>
      <c r="H34" s="15">
        <v>363.81</v>
      </c>
      <c r="I34" s="20">
        <f t="shared" si="1"/>
        <v>2397.49358652</v>
      </c>
    </row>
    <row r="35" spans="2:9" ht="38.25" x14ac:dyDescent="0.2">
      <c r="B35" s="12" t="s">
        <v>56</v>
      </c>
      <c r="C35" s="13" t="s">
        <v>57</v>
      </c>
      <c r="D35" s="14" t="s">
        <v>17</v>
      </c>
      <c r="E35" s="12">
        <v>2.896E-2</v>
      </c>
      <c r="F35" s="15">
        <v>1250</v>
      </c>
      <c r="G35" s="20">
        <f t="shared" si="0"/>
        <v>8237.5</v>
      </c>
      <c r="H35" s="15">
        <v>36.200000000000003</v>
      </c>
      <c r="I35" s="20">
        <f t="shared" si="1"/>
        <v>238.55799999999999</v>
      </c>
    </row>
    <row r="36" spans="2:9" ht="38.25" x14ac:dyDescent="0.2">
      <c r="B36" s="12" t="s">
        <v>58</v>
      </c>
      <c r="C36" s="13" t="s">
        <v>59</v>
      </c>
      <c r="D36" s="14" t="s">
        <v>17</v>
      </c>
      <c r="E36" s="12">
        <v>0.28684999999999999</v>
      </c>
      <c r="F36" s="15">
        <v>1287</v>
      </c>
      <c r="G36" s="20">
        <f t="shared" si="0"/>
        <v>8481.33</v>
      </c>
      <c r="H36" s="15">
        <v>369.18</v>
      </c>
      <c r="I36" s="20">
        <f t="shared" si="1"/>
        <v>2432.8695104999997</v>
      </c>
    </row>
    <row r="37" spans="2:9" ht="38.25" x14ac:dyDescent="0.2">
      <c r="B37" s="12" t="s">
        <v>60</v>
      </c>
      <c r="C37" s="13" t="s">
        <v>61</v>
      </c>
      <c r="D37" s="14" t="s">
        <v>17</v>
      </c>
      <c r="E37" s="12">
        <v>0.61539999999999995</v>
      </c>
      <c r="F37" s="15">
        <v>1100</v>
      </c>
      <c r="G37" s="20">
        <f t="shared" si="0"/>
        <v>7249</v>
      </c>
      <c r="H37" s="15">
        <v>676.94</v>
      </c>
      <c r="I37" s="20">
        <f t="shared" si="1"/>
        <v>4461.0346</v>
      </c>
    </row>
    <row r="38" spans="2:9" ht="25.5" x14ac:dyDescent="0.2">
      <c r="B38" s="12" t="s">
        <v>62</v>
      </c>
      <c r="C38" s="13" t="s">
        <v>63</v>
      </c>
      <c r="D38" s="14" t="s">
        <v>14</v>
      </c>
      <c r="E38" s="12">
        <v>1.63191</v>
      </c>
      <c r="F38" s="15">
        <v>70605.350000000006</v>
      </c>
      <c r="G38" s="20">
        <f t="shared" si="0"/>
        <v>465289.25650000002</v>
      </c>
      <c r="H38" s="15">
        <v>115221.58</v>
      </c>
      <c r="I38" s="20">
        <f t="shared" si="1"/>
        <v>759310.19057491503</v>
      </c>
    </row>
    <row r="39" spans="2:9" ht="25.5" x14ac:dyDescent="0.2">
      <c r="B39" s="12" t="s">
        <v>64</v>
      </c>
      <c r="C39" s="13" t="s">
        <v>65</v>
      </c>
      <c r="D39" s="14" t="s">
        <v>14</v>
      </c>
      <c r="E39" s="12">
        <v>0.34355999999999998</v>
      </c>
      <c r="F39" s="15">
        <v>7640</v>
      </c>
      <c r="G39" s="20">
        <f t="shared" si="0"/>
        <v>50347.6</v>
      </c>
      <c r="H39" s="15">
        <v>2624.8</v>
      </c>
      <c r="I39" s="20">
        <f t="shared" si="1"/>
        <v>17297.421456</v>
      </c>
    </row>
    <row r="40" spans="2:9" ht="25.5" x14ac:dyDescent="0.2">
      <c r="B40" s="12" t="s">
        <v>66</v>
      </c>
      <c r="C40" s="13" t="s">
        <v>67</v>
      </c>
      <c r="D40" s="14" t="s">
        <v>14</v>
      </c>
      <c r="E40" s="12">
        <v>0.11452</v>
      </c>
      <c r="F40" s="15">
        <v>67872</v>
      </c>
      <c r="G40" s="20">
        <f t="shared" si="0"/>
        <v>447276.48</v>
      </c>
      <c r="H40" s="15">
        <v>7772.7</v>
      </c>
      <c r="I40" s="20">
        <f t="shared" si="1"/>
        <v>51222.102489599994</v>
      </c>
    </row>
    <row r="41" spans="2:9" ht="25.5" x14ac:dyDescent="0.2">
      <c r="B41" s="12" t="s">
        <v>68</v>
      </c>
      <c r="C41" s="13" t="s">
        <v>69</v>
      </c>
      <c r="D41" s="14" t="s">
        <v>14</v>
      </c>
      <c r="E41" s="12">
        <v>0.17177999999999999</v>
      </c>
      <c r="F41" s="15">
        <v>10465</v>
      </c>
      <c r="G41" s="20">
        <f t="shared" si="0"/>
        <v>68964.349999999991</v>
      </c>
      <c r="H41" s="15">
        <v>1797.68</v>
      </c>
      <c r="I41" s="20">
        <f t="shared" si="1"/>
        <v>11846.696042999998</v>
      </c>
    </row>
    <row r="42" spans="2:9" ht="25.5" x14ac:dyDescent="0.2">
      <c r="B42" s="12" t="s">
        <v>70</v>
      </c>
      <c r="C42" s="13" t="s">
        <v>71</v>
      </c>
      <c r="D42" s="14" t="s">
        <v>26</v>
      </c>
      <c r="E42" s="12">
        <v>1832.32</v>
      </c>
      <c r="F42" s="15">
        <v>6.67</v>
      </c>
      <c r="G42" s="20">
        <f t="shared" si="0"/>
        <v>43.955300000000001</v>
      </c>
      <c r="H42" s="15">
        <v>12221.57</v>
      </c>
      <c r="I42" s="20">
        <f t="shared" si="1"/>
        <v>80540.175296000001</v>
      </c>
    </row>
    <row r="43" spans="2:9" ht="38.25" x14ac:dyDescent="0.2">
      <c r="B43" s="12" t="s">
        <v>72</v>
      </c>
      <c r="C43" s="13" t="s">
        <v>73</v>
      </c>
      <c r="D43" s="14" t="s">
        <v>74</v>
      </c>
      <c r="E43" s="12">
        <v>12.5</v>
      </c>
      <c r="F43" s="15">
        <v>11.7</v>
      </c>
      <c r="G43" s="20">
        <f t="shared" si="0"/>
        <v>77.102999999999994</v>
      </c>
      <c r="H43" s="15">
        <v>146.25</v>
      </c>
      <c r="I43" s="20">
        <f t="shared" si="1"/>
        <v>963.78749999999991</v>
      </c>
    </row>
    <row r="44" spans="2:9" ht="38.25" x14ac:dyDescent="0.2">
      <c r="B44" s="12" t="s">
        <v>75</v>
      </c>
      <c r="C44" s="13" t="s">
        <v>76</v>
      </c>
      <c r="D44" s="14" t="s">
        <v>17</v>
      </c>
      <c r="E44" s="12">
        <v>1885.1695</v>
      </c>
      <c r="F44" s="15">
        <v>59.99</v>
      </c>
      <c r="G44" s="20">
        <f t="shared" si="0"/>
        <v>395.33409999999998</v>
      </c>
      <c r="H44" s="15">
        <v>113091.32</v>
      </c>
      <c r="I44" s="20">
        <f t="shared" si="1"/>
        <v>745271.78762994998</v>
      </c>
    </row>
    <row r="45" spans="2:9" ht="38.25" x14ac:dyDescent="0.2">
      <c r="B45" s="12" t="s">
        <v>77</v>
      </c>
      <c r="C45" s="13" t="s">
        <v>78</v>
      </c>
      <c r="D45" s="14" t="s">
        <v>14</v>
      </c>
      <c r="E45" s="12">
        <v>1.4624999999999999</v>
      </c>
      <c r="F45" s="15">
        <v>491.01</v>
      </c>
      <c r="G45" s="20">
        <f t="shared" si="0"/>
        <v>3235.7558999999997</v>
      </c>
      <c r="H45" s="15">
        <v>718.1</v>
      </c>
      <c r="I45" s="20">
        <f t="shared" si="1"/>
        <v>4732.2930037499991</v>
      </c>
    </row>
    <row r="46" spans="2:9" ht="38.25" x14ac:dyDescent="0.2">
      <c r="B46" s="12" t="s">
        <v>79</v>
      </c>
      <c r="C46" s="13" t="s">
        <v>80</v>
      </c>
      <c r="D46" s="14" t="s">
        <v>14</v>
      </c>
      <c r="E46" s="12">
        <v>2.2799999999999998</v>
      </c>
      <c r="F46" s="15">
        <v>460</v>
      </c>
      <c r="G46" s="20">
        <f t="shared" si="0"/>
        <v>3031.4</v>
      </c>
      <c r="H46" s="15">
        <v>1048.8</v>
      </c>
      <c r="I46" s="20">
        <f t="shared" si="1"/>
        <v>6911.5919999999996</v>
      </c>
    </row>
    <row r="47" spans="2:9" ht="38.25" x14ac:dyDescent="0.2">
      <c r="B47" s="12" t="s">
        <v>81</v>
      </c>
      <c r="C47" s="13" t="s">
        <v>82</v>
      </c>
      <c r="D47" s="14" t="s">
        <v>74</v>
      </c>
      <c r="E47" s="12">
        <v>810.04</v>
      </c>
      <c r="F47" s="15">
        <v>35.53</v>
      </c>
      <c r="G47" s="20">
        <f t="shared" si="0"/>
        <v>234.14269999999999</v>
      </c>
      <c r="H47" s="15">
        <v>28780.720000000001</v>
      </c>
      <c r="I47" s="20">
        <f t="shared" si="1"/>
        <v>189664.952708</v>
      </c>
    </row>
    <row r="48" spans="2:9" ht="51" x14ac:dyDescent="0.2">
      <c r="B48" s="12" t="s">
        <v>83</v>
      </c>
      <c r="C48" s="13" t="s">
        <v>84</v>
      </c>
      <c r="D48" s="14" t="s">
        <v>14</v>
      </c>
      <c r="E48" s="12">
        <v>1.3742399999999999</v>
      </c>
      <c r="F48" s="15">
        <v>53320</v>
      </c>
      <c r="G48" s="20">
        <f t="shared" si="0"/>
        <v>351378.8</v>
      </c>
      <c r="H48" s="15">
        <v>73274.48</v>
      </c>
      <c r="I48" s="20">
        <f t="shared" si="1"/>
        <v>482878.80211199995</v>
      </c>
    </row>
    <row r="49" spans="2:9" ht="38.25" x14ac:dyDescent="0.2">
      <c r="B49" s="12" t="s">
        <v>85</v>
      </c>
      <c r="C49" s="13" t="s">
        <v>86</v>
      </c>
      <c r="D49" s="14" t="s">
        <v>26</v>
      </c>
      <c r="E49" s="12">
        <v>30.4</v>
      </c>
      <c r="F49" s="15">
        <v>57.99</v>
      </c>
      <c r="G49" s="20">
        <f t="shared" si="0"/>
        <v>382.15410000000003</v>
      </c>
      <c r="H49" s="15">
        <v>1762.9</v>
      </c>
      <c r="I49" s="20">
        <f t="shared" si="1"/>
        <v>11617.484640000001</v>
      </c>
    </row>
    <row r="50" spans="2:9" ht="63.75" x14ac:dyDescent="0.2">
      <c r="B50" s="12" t="s">
        <v>87</v>
      </c>
      <c r="C50" s="13" t="s">
        <v>88</v>
      </c>
      <c r="D50" s="14" t="s">
        <v>89</v>
      </c>
      <c r="E50" s="12">
        <v>32.128</v>
      </c>
      <c r="F50" s="15">
        <v>36.590000000000003</v>
      </c>
      <c r="G50" s="20">
        <f t="shared" si="0"/>
        <v>241.12810000000002</v>
      </c>
      <c r="H50" s="15">
        <v>1175.56</v>
      </c>
      <c r="I50" s="20">
        <f t="shared" si="1"/>
        <v>7746.9635968000002</v>
      </c>
    </row>
    <row r="51" spans="2:9" ht="63.75" x14ac:dyDescent="0.2">
      <c r="B51" s="12" t="s">
        <v>90</v>
      </c>
      <c r="C51" s="13" t="s">
        <v>91</v>
      </c>
      <c r="D51" s="14" t="s">
        <v>14</v>
      </c>
      <c r="E51" s="12">
        <v>8.7144999999999992</v>
      </c>
      <c r="F51" s="15">
        <v>15247.49</v>
      </c>
      <c r="G51" s="20">
        <f t="shared" si="0"/>
        <v>100480.95909999999</v>
      </c>
      <c r="H51" s="15">
        <v>132874.25</v>
      </c>
      <c r="I51" s="20">
        <f t="shared" si="1"/>
        <v>875641.31807694992</v>
      </c>
    </row>
    <row r="52" spans="2:9" ht="63.75" x14ac:dyDescent="0.2">
      <c r="B52" s="12" t="s">
        <v>92</v>
      </c>
      <c r="C52" s="13" t="s">
        <v>93</v>
      </c>
      <c r="D52" s="14" t="s">
        <v>14</v>
      </c>
      <c r="E52" s="12">
        <v>5.0736999999999997</v>
      </c>
      <c r="F52" s="15">
        <v>14562.63</v>
      </c>
      <c r="G52" s="20">
        <f t="shared" si="0"/>
        <v>95967.731699999989</v>
      </c>
      <c r="H52" s="15">
        <v>73886.42</v>
      </c>
      <c r="I52" s="20">
        <f t="shared" si="1"/>
        <v>486911.48032628989</v>
      </c>
    </row>
    <row r="53" spans="2:9" ht="63.75" x14ac:dyDescent="0.2">
      <c r="B53" s="12" t="s">
        <v>94</v>
      </c>
      <c r="C53" s="13" t="s">
        <v>95</v>
      </c>
      <c r="D53" s="14" t="s">
        <v>14</v>
      </c>
      <c r="E53" s="12">
        <v>11.6762</v>
      </c>
      <c r="F53" s="15">
        <v>14036.93</v>
      </c>
      <c r="G53" s="20">
        <f t="shared" si="0"/>
        <v>92503.368700000006</v>
      </c>
      <c r="H53" s="15">
        <v>163898</v>
      </c>
      <c r="I53" s="20">
        <f t="shared" si="1"/>
        <v>1080087.8336149401</v>
      </c>
    </row>
    <row r="54" spans="2:9" ht="76.5" x14ac:dyDescent="0.2">
      <c r="B54" s="12" t="s">
        <v>96</v>
      </c>
      <c r="C54" s="13" t="s">
        <v>97</v>
      </c>
      <c r="D54" s="14" t="s">
        <v>14</v>
      </c>
      <c r="E54" s="12">
        <v>16.757999999999999</v>
      </c>
      <c r="F54" s="15">
        <v>13087.04</v>
      </c>
      <c r="G54" s="20">
        <f t="shared" si="0"/>
        <v>86243.593600000007</v>
      </c>
      <c r="H54" s="15">
        <v>219312.62</v>
      </c>
      <c r="I54" s="20">
        <f t="shared" si="1"/>
        <v>1445270.1415488</v>
      </c>
    </row>
    <row r="55" spans="2:9" ht="76.5" x14ac:dyDescent="0.2">
      <c r="B55" s="12" t="s">
        <v>98</v>
      </c>
      <c r="C55" s="13" t="s">
        <v>99</v>
      </c>
      <c r="D55" s="14" t="s">
        <v>14</v>
      </c>
      <c r="E55" s="12">
        <v>127.7516</v>
      </c>
      <c r="F55" s="15">
        <v>12656.93</v>
      </c>
      <c r="G55" s="20">
        <f t="shared" si="0"/>
        <v>83409.168699999995</v>
      </c>
      <c r="H55" s="15">
        <v>1616943.06</v>
      </c>
      <c r="I55" s="20">
        <f t="shared" si="1"/>
        <v>10655654.75609492</v>
      </c>
    </row>
    <row r="56" spans="2:9" ht="63.75" x14ac:dyDescent="0.2">
      <c r="B56" s="12" t="s">
        <v>100</v>
      </c>
      <c r="C56" s="13" t="s">
        <v>101</v>
      </c>
      <c r="D56" s="14" t="s">
        <v>14</v>
      </c>
      <c r="E56" s="12">
        <v>77.784199999999998</v>
      </c>
      <c r="F56" s="15">
        <v>12218.23</v>
      </c>
      <c r="G56" s="20">
        <f t="shared" si="0"/>
        <v>80518.135699999999</v>
      </c>
      <c r="H56" s="15">
        <v>950385.25</v>
      </c>
      <c r="I56" s="20">
        <f t="shared" si="1"/>
        <v>6263038.7709159395</v>
      </c>
    </row>
    <row r="57" spans="2:9" ht="76.5" x14ac:dyDescent="0.2">
      <c r="B57" s="12" t="s">
        <v>102</v>
      </c>
      <c r="C57" s="13" t="s">
        <v>103</v>
      </c>
      <c r="D57" s="14" t="s">
        <v>39</v>
      </c>
      <c r="E57" s="12">
        <v>1</v>
      </c>
      <c r="F57" s="15">
        <v>118.65</v>
      </c>
      <c r="G57" s="20">
        <f t="shared" si="0"/>
        <v>781.90350000000001</v>
      </c>
      <c r="H57" s="15">
        <v>118.65</v>
      </c>
      <c r="I57" s="20">
        <f t="shared" si="1"/>
        <v>781.90350000000001</v>
      </c>
    </row>
    <row r="58" spans="2:9" ht="63.75" x14ac:dyDescent="0.2">
      <c r="B58" s="12" t="s">
        <v>104</v>
      </c>
      <c r="C58" s="13" t="s">
        <v>105</v>
      </c>
      <c r="D58" s="14" t="s">
        <v>106</v>
      </c>
      <c r="E58" s="12">
        <v>2</v>
      </c>
      <c r="F58" s="15">
        <v>3569.36</v>
      </c>
      <c r="G58" s="20">
        <f t="shared" si="0"/>
        <v>23522.082399999999</v>
      </c>
      <c r="H58" s="15">
        <v>7138.72</v>
      </c>
      <c r="I58" s="20">
        <f t="shared" si="1"/>
        <v>47044.164799999999</v>
      </c>
    </row>
    <row r="59" spans="2:9" ht="63.75" x14ac:dyDescent="0.2">
      <c r="B59" s="12" t="s">
        <v>107</v>
      </c>
      <c r="C59" s="13" t="s">
        <v>108</v>
      </c>
      <c r="D59" s="14" t="s">
        <v>39</v>
      </c>
      <c r="E59" s="12">
        <v>5</v>
      </c>
      <c r="F59" s="15">
        <v>62.87</v>
      </c>
      <c r="G59" s="20">
        <f t="shared" si="0"/>
        <v>414.31329999999997</v>
      </c>
      <c r="H59" s="15">
        <v>314.35000000000002</v>
      </c>
      <c r="I59" s="20">
        <f t="shared" si="1"/>
        <v>2071.5664999999999</v>
      </c>
    </row>
    <row r="60" spans="2:9" ht="51" x14ac:dyDescent="0.2">
      <c r="B60" s="12" t="s">
        <v>109</v>
      </c>
      <c r="C60" s="13" t="s">
        <v>110</v>
      </c>
      <c r="D60" s="14" t="s">
        <v>39</v>
      </c>
      <c r="E60" s="12">
        <v>5</v>
      </c>
      <c r="F60" s="15">
        <v>109.88</v>
      </c>
      <c r="G60" s="20">
        <f t="shared" si="0"/>
        <v>724.10919999999999</v>
      </c>
      <c r="H60" s="15">
        <v>549.4</v>
      </c>
      <c r="I60" s="20">
        <f t="shared" si="1"/>
        <v>3620.5459999999998</v>
      </c>
    </row>
    <row r="61" spans="2:9" ht="51" x14ac:dyDescent="0.2">
      <c r="B61" s="12" t="s">
        <v>111</v>
      </c>
      <c r="C61" s="13" t="s">
        <v>112</v>
      </c>
      <c r="D61" s="14" t="s">
        <v>39</v>
      </c>
      <c r="E61" s="12">
        <v>1</v>
      </c>
      <c r="F61" s="15">
        <v>216.38</v>
      </c>
      <c r="G61" s="20">
        <f t="shared" si="0"/>
        <v>1425.9441999999999</v>
      </c>
      <c r="H61" s="15">
        <v>216.38</v>
      </c>
      <c r="I61" s="20">
        <f t="shared" si="1"/>
        <v>1425.9441999999999</v>
      </c>
    </row>
    <row r="62" spans="2:9" x14ac:dyDescent="0.2">
      <c r="B62" s="16" t="s">
        <v>113</v>
      </c>
      <c r="C62" s="17" t="s">
        <v>114</v>
      </c>
      <c r="D62" s="18"/>
      <c r="E62" s="16" t="s">
        <v>113</v>
      </c>
      <c r="F62" s="19"/>
      <c r="G62" s="19"/>
      <c r="H62" s="21">
        <v>3541369.25</v>
      </c>
      <c r="I62" s="26">
        <f>SUM(I15:I61)</f>
        <v>23337623.225639373</v>
      </c>
    </row>
    <row r="63" spans="2:9" ht="17.850000000000001" customHeight="1" x14ac:dyDescent="0.2">
      <c r="B63" s="39" t="s">
        <v>115</v>
      </c>
      <c r="C63" s="40"/>
      <c r="D63" s="40"/>
      <c r="E63" s="40"/>
      <c r="F63" s="40"/>
      <c r="G63" s="40"/>
      <c r="H63" s="40"/>
      <c r="I63" s="40"/>
    </row>
    <row r="64" spans="2:9" ht="76.5" x14ac:dyDescent="0.2">
      <c r="B64" s="12" t="s">
        <v>116</v>
      </c>
      <c r="C64" s="13" t="s">
        <v>117</v>
      </c>
      <c r="D64" s="14" t="s">
        <v>39</v>
      </c>
      <c r="E64" s="12">
        <v>1</v>
      </c>
      <c r="F64" s="15">
        <v>511414.36</v>
      </c>
      <c r="G64" s="15">
        <v>2347391.92</v>
      </c>
      <c r="H64" s="15">
        <v>511414.36</v>
      </c>
      <c r="I64" s="20">
        <v>2347391.92</v>
      </c>
    </row>
    <row r="65" spans="1:9" x14ac:dyDescent="0.2">
      <c r="B65" s="16" t="s">
        <v>113</v>
      </c>
      <c r="C65" s="17" t="s">
        <v>118</v>
      </c>
      <c r="D65" s="18"/>
      <c r="E65" s="16" t="s">
        <v>113</v>
      </c>
      <c r="F65" s="19"/>
      <c r="G65" s="19"/>
      <c r="H65" s="19">
        <v>511414.36</v>
      </c>
      <c r="I65" s="27">
        <v>2347391.92</v>
      </c>
    </row>
    <row r="67" spans="1:9" ht="13.5" customHeight="1" x14ac:dyDescent="0.2"/>
    <row r="68" spans="1:9" x14ac:dyDescent="0.2">
      <c r="A68" s="33" t="s">
        <v>123</v>
      </c>
      <c r="B68" s="33"/>
      <c r="C68" s="30"/>
      <c r="D68" s="31"/>
      <c r="E68" s="32"/>
      <c r="F68" s="32"/>
      <c r="G68" s="32"/>
    </row>
    <row r="69" spans="1:9" ht="31.5" customHeight="1" x14ac:dyDescent="0.2">
      <c r="A69" s="34" t="s">
        <v>124</v>
      </c>
      <c r="B69" s="34"/>
      <c r="C69" s="34"/>
      <c r="D69" s="34"/>
      <c r="E69" s="34"/>
      <c r="F69" s="34"/>
      <c r="G69" s="34"/>
    </row>
  </sheetData>
  <mergeCells count="16">
    <mergeCell ref="A68:B68"/>
    <mergeCell ref="A69:G69"/>
    <mergeCell ref="C4:H4"/>
    <mergeCell ref="B1:H2"/>
    <mergeCell ref="B12:I12"/>
    <mergeCell ref="B13:I13"/>
    <mergeCell ref="B14:I14"/>
    <mergeCell ref="B6:I6"/>
    <mergeCell ref="B63:I63"/>
    <mergeCell ref="B8:B10"/>
    <mergeCell ref="C8:C10"/>
    <mergeCell ref="D8:D10"/>
    <mergeCell ref="E8:E10"/>
    <mergeCell ref="F8:G8"/>
    <mergeCell ref="H8:I8"/>
    <mergeCell ref="I9:I10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2021-11-02T06:15:21Z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